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<sst xmlns="http://schemas.openxmlformats.org/spreadsheetml/2006/main" count="886" uniqueCount="373">
  <si>
    <t>三好学生体测成绩</t>
  </si>
  <si>
    <t>班级</t>
  </si>
  <si>
    <t>姓名</t>
  </si>
  <si>
    <t>身高</t>
  </si>
  <si>
    <t>体重</t>
  </si>
  <si>
    <t>左裸眼视力</t>
  </si>
  <si>
    <t>右裸眼视力</t>
  </si>
  <si>
    <t>体重评分</t>
  </si>
  <si>
    <t>体重等级</t>
  </si>
  <si>
    <t>肺活量</t>
  </si>
  <si>
    <t>肺活量评分</t>
  </si>
  <si>
    <t>肺活量等级</t>
  </si>
  <si>
    <t>50米跑</t>
  </si>
  <si>
    <t>50米跑评分</t>
  </si>
  <si>
    <t>50米跑等级</t>
  </si>
  <si>
    <t>坐位体前屈</t>
  </si>
  <si>
    <t>坐位体前屈评分</t>
  </si>
  <si>
    <t>坐位体前屈等级</t>
  </si>
  <si>
    <t>1分钟跳绳</t>
  </si>
  <si>
    <t>1分钟跳绳评分</t>
  </si>
  <si>
    <t>1分钟跳绳附加分</t>
  </si>
  <si>
    <t>1分钟跳绳等级</t>
  </si>
  <si>
    <t>50米×8往返跑</t>
  </si>
  <si>
    <t>50米×8往返跑评分</t>
  </si>
  <si>
    <t>50米×8往返跑等级</t>
  </si>
  <si>
    <t>立定跳远</t>
  </si>
  <si>
    <t>立定跳远评分</t>
  </si>
  <si>
    <t>立定跳远等级</t>
  </si>
  <si>
    <t>800米跑</t>
  </si>
  <si>
    <t>800米跑评分</t>
  </si>
  <si>
    <t>800米跑附加分</t>
  </si>
  <si>
    <t>800米跑等级</t>
  </si>
  <si>
    <t>1000米跑</t>
  </si>
  <si>
    <t>1000米跑评分</t>
  </si>
  <si>
    <t>1000米跑附加分</t>
  </si>
  <si>
    <t>1000米跑等级</t>
  </si>
  <si>
    <t>1分钟仰卧起坐</t>
  </si>
  <si>
    <t>1分钟仰卧起坐评分</t>
  </si>
  <si>
    <t>1分钟仰卧起坐附加分</t>
  </si>
  <si>
    <t>1分钟仰卧起坐等级</t>
  </si>
  <si>
    <t>引体向上</t>
  </si>
  <si>
    <t>引体向上评分</t>
  </si>
  <si>
    <t>引体向上附加分</t>
  </si>
  <si>
    <t>引体向上等级</t>
  </si>
  <si>
    <t>标准分</t>
  </si>
  <si>
    <t>附加分</t>
  </si>
  <si>
    <t>总分</t>
  </si>
  <si>
    <t>总分等级</t>
  </si>
  <si>
    <t>初一6</t>
  </si>
  <si>
    <t>房润哲</t>
  </si>
  <si>
    <t>167.5</t>
  </si>
  <si>
    <t>50.1</t>
  </si>
  <si>
    <t>4.4</t>
  </si>
  <si>
    <t>4.7</t>
  </si>
  <si>
    <t>100</t>
  </si>
  <si>
    <t>正常</t>
  </si>
  <si>
    <t>4062</t>
  </si>
  <si>
    <t>优秀</t>
  </si>
  <si>
    <t>7.2</t>
  </si>
  <si>
    <t>7.5</t>
  </si>
  <si>
    <t>74</t>
  </si>
  <si>
    <t>及格</t>
  </si>
  <si>
    <t/>
  </si>
  <si>
    <t>230</t>
  </si>
  <si>
    <t>3.53</t>
  </si>
  <si>
    <t>0</t>
  </si>
  <si>
    <t>1</t>
  </si>
  <si>
    <t>30</t>
  </si>
  <si>
    <t>不及格</t>
  </si>
  <si>
    <t>90.4</t>
  </si>
  <si>
    <t>刘奕辰</t>
  </si>
  <si>
    <t>159</t>
  </si>
  <si>
    <t>46.8</t>
  </si>
  <si>
    <t>4.6</t>
  </si>
  <si>
    <t>3850</t>
  </si>
  <si>
    <t>8.3</t>
  </si>
  <si>
    <t>78</t>
  </si>
  <si>
    <t>14</t>
  </si>
  <si>
    <t>85</t>
  </si>
  <si>
    <t>良好</t>
  </si>
  <si>
    <t>210</t>
  </si>
  <si>
    <t>5.30</t>
  </si>
  <si>
    <t>50</t>
  </si>
  <si>
    <t>2</t>
  </si>
  <si>
    <t>40</t>
  </si>
  <si>
    <t>76.6</t>
  </si>
  <si>
    <t>严梓航</t>
  </si>
  <si>
    <t>154</t>
  </si>
  <si>
    <t>46.4</t>
  </si>
  <si>
    <t>5.1</t>
  </si>
  <si>
    <t>5.0</t>
  </si>
  <si>
    <t>3710</t>
  </si>
  <si>
    <t>8.4</t>
  </si>
  <si>
    <t>10.5</t>
  </si>
  <si>
    <t>80</t>
  </si>
  <si>
    <t>185</t>
  </si>
  <si>
    <t>4.44</t>
  </si>
  <si>
    <t>78.8</t>
  </si>
  <si>
    <t>黄鑫磊</t>
  </si>
  <si>
    <t>173</t>
  </si>
  <si>
    <t>68</t>
  </si>
  <si>
    <t>4.5</t>
  </si>
  <si>
    <t>超重</t>
  </si>
  <si>
    <t>3827</t>
  </si>
  <si>
    <t>16</t>
  </si>
  <si>
    <t>95</t>
  </si>
  <si>
    <t>255</t>
  </si>
  <si>
    <t>5.21</t>
  </si>
  <si>
    <t>79.5</t>
  </si>
  <si>
    <t>曹丁丁</t>
  </si>
  <si>
    <t>50.6</t>
  </si>
  <si>
    <t>4.9</t>
  </si>
  <si>
    <t>2427</t>
  </si>
  <si>
    <t>9.4</t>
  </si>
  <si>
    <t>23.5</t>
  </si>
  <si>
    <t>180</t>
  </si>
  <si>
    <t>4.10</t>
  </si>
  <si>
    <t>43</t>
  </si>
  <si>
    <t>84.4</t>
  </si>
  <si>
    <t>陈炫吉</t>
  </si>
  <si>
    <t>156.5</t>
  </si>
  <si>
    <t>58.6</t>
  </si>
  <si>
    <t>3100</t>
  </si>
  <si>
    <t>9.9</t>
  </si>
  <si>
    <t>70</t>
  </si>
  <si>
    <t>15.5</t>
  </si>
  <si>
    <t>90</t>
  </si>
  <si>
    <t>4.29</t>
  </si>
  <si>
    <t>36</t>
  </si>
  <si>
    <t>76</t>
  </si>
  <si>
    <t>79.6</t>
  </si>
  <si>
    <t>贾晨依</t>
  </si>
  <si>
    <t>157</t>
  </si>
  <si>
    <t>47.5</t>
  </si>
  <si>
    <t>2652</t>
  </si>
  <si>
    <t>8.7</t>
  </si>
  <si>
    <t>20.5</t>
  </si>
  <si>
    <t>3.38</t>
  </si>
  <si>
    <t>47</t>
  </si>
  <si>
    <t>91.3</t>
  </si>
  <si>
    <t>张旖暄</t>
  </si>
  <si>
    <t>159.5</t>
  </si>
  <si>
    <t>57.8</t>
  </si>
  <si>
    <t>5.2</t>
  </si>
  <si>
    <t>3145</t>
  </si>
  <si>
    <t>9.3</t>
  </si>
  <si>
    <t>20</t>
  </si>
  <si>
    <t>177</t>
  </si>
  <si>
    <t>3.51</t>
  </si>
  <si>
    <t>85.7</t>
  </si>
  <si>
    <t>朱奕霏</t>
  </si>
  <si>
    <t>158</t>
  </si>
  <si>
    <t>45</t>
  </si>
  <si>
    <t>2640</t>
  </si>
  <si>
    <t>8.8</t>
  </si>
  <si>
    <t>26.5</t>
  </si>
  <si>
    <t>170</t>
  </si>
  <si>
    <t>4.42</t>
  </si>
  <si>
    <t>64</t>
  </si>
  <si>
    <t>83.3</t>
  </si>
  <si>
    <t>冉舒豪</t>
  </si>
  <si>
    <t>152.5</t>
  </si>
  <si>
    <t>41.2</t>
  </si>
  <si>
    <t>4.1</t>
  </si>
  <si>
    <t>4.3</t>
  </si>
  <si>
    <t>18</t>
  </si>
  <si>
    <t>155</t>
  </si>
  <si>
    <t>60</t>
  </si>
  <si>
    <t>5.33</t>
  </si>
  <si>
    <t>3</t>
  </si>
  <si>
    <t>74.6</t>
  </si>
  <si>
    <t>管翊伽</t>
  </si>
  <si>
    <t>48.1</t>
  </si>
  <si>
    <t>1840</t>
  </si>
  <si>
    <t>9.5</t>
  </si>
  <si>
    <t>183</t>
  </si>
  <si>
    <t>4.35</t>
  </si>
  <si>
    <t>79.1</t>
  </si>
  <si>
    <t>张甜</t>
  </si>
  <si>
    <t>162</t>
  </si>
  <si>
    <t>2497</t>
  </si>
  <si>
    <t>27</t>
  </si>
  <si>
    <t>179</t>
  </si>
  <si>
    <t>3.58</t>
  </si>
  <si>
    <t>48</t>
  </si>
  <si>
    <t>86.5</t>
  </si>
  <si>
    <t>初一3</t>
  </si>
  <si>
    <t>吕铭朔</t>
  </si>
  <si>
    <t>146.5</t>
  </si>
  <si>
    <t>39.6</t>
  </si>
  <si>
    <t>2589</t>
  </si>
  <si>
    <t>8</t>
  </si>
  <si>
    <t>7</t>
  </si>
  <si>
    <t>200</t>
  </si>
  <si>
    <t>4.23</t>
  </si>
  <si>
    <t>6</t>
  </si>
  <si>
    <t>82.3</t>
  </si>
  <si>
    <t>吴昕宸</t>
  </si>
  <si>
    <t>朱涔铭</t>
  </si>
  <si>
    <t>李沁书</t>
  </si>
  <si>
    <t>朱筱珠</t>
  </si>
  <si>
    <t>景思源</t>
  </si>
  <si>
    <t>马祺皓</t>
  </si>
  <si>
    <t>储梦瑶</t>
  </si>
  <si>
    <t>顾子葵</t>
  </si>
  <si>
    <t>吴昕恬</t>
  </si>
  <si>
    <t>马芷媛</t>
  </si>
  <si>
    <t>唐诗予</t>
  </si>
  <si>
    <t>初一2</t>
  </si>
  <si>
    <t>滕宇逍</t>
  </si>
  <si>
    <t>严永轩</t>
  </si>
  <si>
    <t>施梦涵</t>
  </si>
  <si>
    <t>魏婉凝</t>
  </si>
  <si>
    <t>许凌霄</t>
  </si>
  <si>
    <t>钱俊溪</t>
  </si>
  <si>
    <t>何彦江</t>
  </si>
  <si>
    <t>曹张晏</t>
  </si>
  <si>
    <t>党海瑞</t>
  </si>
  <si>
    <t>施博涛</t>
  </si>
  <si>
    <t>蔡心语</t>
  </si>
  <si>
    <t>樊馨语</t>
  </si>
  <si>
    <t>初一5</t>
  </si>
  <si>
    <t>徐朵爱</t>
  </si>
  <si>
    <t>徐心扬</t>
  </si>
  <si>
    <t>谢雨阳</t>
  </si>
  <si>
    <t>方子妤</t>
  </si>
  <si>
    <t>王梓恒</t>
  </si>
  <si>
    <t>朱政昊</t>
  </si>
  <si>
    <t>黄昭睿</t>
  </si>
  <si>
    <t>贾婷涵</t>
  </si>
  <si>
    <t>闵侦庭</t>
  </si>
  <si>
    <t>何子洹</t>
  </si>
  <si>
    <t>马语泽</t>
  </si>
  <si>
    <t>潘斯琪</t>
  </si>
  <si>
    <t>初一1</t>
  </si>
  <si>
    <t>吴沁远</t>
  </si>
  <si>
    <t>徐蕴嘉</t>
  </si>
  <si>
    <t>史畅</t>
  </si>
  <si>
    <t>黄文一</t>
  </si>
  <si>
    <t>韩佳宏</t>
  </si>
  <si>
    <t>刘承宇</t>
  </si>
  <si>
    <t>葛昕益</t>
  </si>
  <si>
    <t>史昕恬</t>
  </si>
  <si>
    <t>初一4</t>
  </si>
  <si>
    <t>吴一凡</t>
  </si>
  <si>
    <t>吴奕辰</t>
  </si>
  <si>
    <t>王曦悦</t>
  </si>
  <si>
    <t>娄真铭</t>
  </si>
  <si>
    <t>唐子宸</t>
  </si>
  <si>
    <t>戚张润希</t>
  </si>
  <si>
    <t xml:space="preserve">许凯晴 </t>
  </si>
  <si>
    <t>魏思韵</t>
  </si>
  <si>
    <t>袁铄烁</t>
  </si>
  <si>
    <t>杨乐潇</t>
  </si>
  <si>
    <t>顾浚邺</t>
  </si>
  <si>
    <t>吴兆清</t>
  </si>
  <si>
    <t>陈子睿</t>
  </si>
  <si>
    <t>胡孟扬</t>
  </si>
  <si>
    <t>万景澜</t>
  </si>
  <si>
    <t>何怡然</t>
  </si>
  <si>
    <t>洪芷菡</t>
  </si>
  <si>
    <t>毛嘉怡</t>
  </si>
  <si>
    <t>王靓婧</t>
  </si>
  <si>
    <t>王梦熙</t>
  </si>
  <si>
    <t>席颖</t>
  </si>
  <si>
    <t>杨晶涵</t>
  </si>
  <si>
    <t>张恩惠</t>
  </si>
  <si>
    <t>戴麟兮</t>
  </si>
  <si>
    <t>梁哲</t>
  </si>
  <si>
    <t>曹书然</t>
  </si>
  <si>
    <t>谢思琪</t>
  </si>
  <si>
    <t>常博航</t>
  </si>
  <si>
    <t>姜煜城</t>
  </si>
  <si>
    <t>潘俊玮</t>
  </si>
  <si>
    <t>王晨熙</t>
  </si>
  <si>
    <t>吴泽宇</t>
  </si>
  <si>
    <t>薛成羽</t>
  </si>
  <si>
    <t>詹浩轩</t>
  </si>
  <si>
    <t>周禹博</t>
  </si>
  <si>
    <t>王启茗</t>
  </si>
  <si>
    <t>王若一</t>
  </si>
  <si>
    <t>朱彦霏</t>
  </si>
  <si>
    <t>张子淇</t>
  </si>
  <si>
    <t>李岱阳</t>
  </si>
  <si>
    <t>孙于浅</t>
  </si>
  <si>
    <t>匡扶苏</t>
  </si>
  <si>
    <t>许译心</t>
  </si>
  <si>
    <t>朱珈予</t>
  </si>
  <si>
    <t>王光美</t>
  </si>
  <si>
    <t>宗誉晨</t>
  </si>
  <si>
    <t>陆禾</t>
  </si>
  <si>
    <t>胡瑾瑜</t>
  </si>
  <si>
    <t>贾明璋</t>
  </si>
  <si>
    <t>王文潜</t>
  </si>
  <si>
    <t>吴聿森</t>
  </si>
  <si>
    <t>许至昊</t>
  </si>
  <si>
    <t>晏泽昊</t>
  </si>
  <si>
    <t>王煜超</t>
  </si>
  <si>
    <t>孟幼淇</t>
  </si>
  <si>
    <t>张亦凡</t>
  </si>
  <si>
    <t>张梓语</t>
  </si>
  <si>
    <t>朱缘曦</t>
  </si>
  <si>
    <t>张浩天</t>
  </si>
  <si>
    <t>孙乐儿</t>
  </si>
  <si>
    <t>黄若素</t>
  </si>
  <si>
    <t>蒋睿</t>
  </si>
  <si>
    <t>张一一</t>
  </si>
  <si>
    <t>吴启舟</t>
  </si>
  <si>
    <t>张宸旭</t>
  </si>
  <si>
    <t>曹雨萱</t>
  </si>
  <si>
    <t>陈曦</t>
  </si>
  <si>
    <t>葛璨</t>
  </si>
  <si>
    <t>吴镕溶</t>
  </si>
  <si>
    <t>白皓轩</t>
  </si>
  <si>
    <t>徐睿轩</t>
  </si>
  <si>
    <t>陈昭旭</t>
  </si>
  <si>
    <t>许博</t>
  </si>
  <si>
    <t>糜佳迅</t>
  </si>
  <si>
    <t>李元泽</t>
  </si>
  <si>
    <t>刘瑞博</t>
  </si>
  <si>
    <t>顾生雅</t>
  </si>
  <si>
    <t>胡志诚</t>
  </si>
  <si>
    <t>夏彦琳</t>
  </si>
  <si>
    <t>杨叶希</t>
  </si>
  <si>
    <t>杨湙菲</t>
  </si>
  <si>
    <t>蒋宸轩</t>
  </si>
  <si>
    <t>陈禹霏</t>
  </si>
  <si>
    <t>凡诗彤</t>
  </si>
  <si>
    <t>朱莹颖</t>
  </si>
  <si>
    <t>蒋雨萱</t>
  </si>
  <si>
    <t>顾曦文</t>
  </si>
  <si>
    <t>王新锦</t>
  </si>
  <si>
    <t>孙士博</t>
  </si>
  <si>
    <t>丁灏晟</t>
  </si>
  <si>
    <t>姚铭萱</t>
  </si>
  <si>
    <t>徐悦汐</t>
  </si>
  <si>
    <t>沈樱宁</t>
  </si>
  <si>
    <t>吕彦凝</t>
  </si>
  <si>
    <t>华彧文</t>
  </si>
  <si>
    <t>张宇腾</t>
  </si>
  <si>
    <t>杨轶程</t>
  </si>
  <si>
    <t>朱永熙</t>
  </si>
  <si>
    <t>王昕然</t>
  </si>
  <si>
    <t>章斐然</t>
  </si>
  <si>
    <t>张晞语</t>
  </si>
  <si>
    <t>单程</t>
  </si>
  <si>
    <t>王薛皓</t>
  </si>
  <si>
    <t>蒋晨煜</t>
  </si>
  <si>
    <t>任可欣</t>
  </si>
  <si>
    <t>戴金哲</t>
  </si>
  <si>
    <t>蒋雨顺</t>
  </si>
  <si>
    <t>盛朝铮</t>
  </si>
  <si>
    <t>彭渺斯</t>
  </si>
  <si>
    <t>徐子阳</t>
  </si>
  <si>
    <t>张译</t>
  </si>
  <si>
    <t>鲍永祺</t>
  </si>
  <si>
    <t>陈璟怡</t>
  </si>
  <si>
    <t>过雨彤</t>
  </si>
  <si>
    <t>滕迅</t>
  </si>
  <si>
    <t>朱崟</t>
  </si>
  <si>
    <t>邹昕彤</t>
  </si>
  <si>
    <t>殷宇辰</t>
  </si>
  <si>
    <t>宋宸毅</t>
  </si>
  <si>
    <t>谢梓呈</t>
  </si>
  <si>
    <t>张文萱</t>
  </si>
  <si>
    <t>周瑾</t>
  </si>
  <si>
    <t>缪淇涵</t>
  </si>
  <si>
    <t>徐闻韬</t>
  </si>
  <si>
    <t>孙楚尧</t>
  </si>
  <si>
    <t>陶鑫睿</t>
  </si>
  <si>
    <t>陈素弛</t>
  </si>
  <si>
    <t>薛圣善</t>
  </si>
  <si>
    <t>任依涵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</si>
</sst>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/>
    <xf numFmtId="0" fontId="2" fillId="0" borderId="0" xfId="0" applyNumberFormat="1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/>
    <xf numFmtId="176" fontId="7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42a153aff54ee1a0b9b418a7c24a6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F1" t="str">
            <v>姓名</v>
          </cell>
          <cell r="G1" t="str">
            <v>性别</v>
          </cell>
          <cell r="H1" t="str">
            <v>出生日期</v>
          </cell>
          <cell r="I1" t="str">
            <v>家庭住址</v>
          </cell>
          <cell r="J1" t="str">
            <v>身高</v>
          </cell>
          <cell r="K1" t="str">
            <v>体重</v>
          </cell>
          <cell r="L1" t="str">
            <v>左裸眼视力</v>
          </cell>
          <cell r="M1" t="str">
            <v>右裸眼视力</v>
          </cell>
          <cell r="N1" t="str">
            <v>体重评分</v>
          </cell>
          <cell r="O1" t="str">
            <v>体重等级</v>
          </cell>
          <cell r="P1" t="str">
            <v>肺活量</v>
          </cell>
          <cell r="Q1" t="str">
            <v>肺活量评分</v>
          </cell>
          <cell r="R1" t="str">
            <v>肺活量等级</v>
          </cell>
          <cell r="S1" t="str">
            <v>50米跑</v>
          </cell>
          <cell r="T1" t="str">
            <v>50米跑评分</v>
          </cell>
          <cell r="U1" t="str">
            <v>50米跑等级</v>
          </cell>
          <cell r="V1" t="str">
            <v>坐位体前屈</v>
          </cell>
          <cell r="W1" t="str">
            <v>坐位体前屈评分</v>
          </cell>
          <cell r="X1" t="str">
            <v>坐位体前屈等级</v>
          </cell>
          <cell r="Y1" t="str">
            <v>1分钟跳绳</v>
          </cell>
          <cell r="Z1" t="str">
            <v>1分钟跳绳评分</v>
          </cell>
          <cell r="AA1" t="str">
            <v>1分钟跳绳附加分</v>
          </cell>
          <cell r="AB1" t="str">
            <v>1分钟跳绳等级</v>
          </cell>
          <cell r="AC1" t="str">
            <v>50米×8往返跑</v>
          </cell>
          <cell r="AD1" t="str">
            <v>50米×8往返跑评分</v>
          </cell>
          <cell r="AE1" t="str">
            <v>50米×8往返跑等级</v>
          </cell>
          <cell r="AF1" t="str">
            <v>立定跳远</v>
          </cell>
          <cell r="AG1" t="str">
            <v>立定跳远评分</v>
          </cell>
          <cell r="AH1" t="str">
            <v>立定跳远等级</v>
          </cell>
          <cell r="AI1" t="str">
            <v>800米跑</v>
          </cell>
          <cell r="AJ1" t="str">
            <v>800米跑评分</v>
          </cell>
          <cell r="AK1" t="str">
            <v>800米跑附加分</v>
          </cell>
          <cell r="AL1" t="str">
            <v>800米跑等级</v>
          </cell>
          <cell r="AM1" t="str">
            <v>1000米跑</v>
          </cell>
          <cell r="AN1" t="str">
            <v>1000米跑评分</v>
          </cell>
          <cell r="AO1" t="str">
            <v>1000米跑附加分</v>
          </cell>
          <cell r="AP1" t="str">
            <v>1000米跑等级</v>
          </cell>
          <cell r="AQ1" t="str">
            <v>1分钟仰卧起坐</v>
          </cell>
          <cell r="AR1" t="str">
            <v>1分钟仰卧起坐评分</v>
          </cell>
          <cell r="AS1" t="str">
            <v>1分钟仰卧起坐附加分</v>
          </cell>
          <cell r="AT1" t="str">
            <v>1分钟仰卧起坐等级</v>
          </cell>
          <cell r="AU1" t="str">
            <v>引体向上</v>
          </cell>
          <cell r="AV1" t="str">
            <v>引体向上评分</v>
          </cell>
          <cell r="AW1" t="str">
            <v>引体向上附加分</v>
          </cell>
          <cell r="AX1" t="str">
            <v>引体向上等级</v>
          </cell>
          <cell r="AY1" t="str">
            <v>标准分</v>
          </cell>
          <cell r="AZ1" t="str">
            <v>附加分</v>
          </cell>
          <cell r="BA1" t="str">
            <v>总分</v>
          </cell>
          <cell r="BB1" t="str">
            <v>总分等级</v>
          </cell>
        </row>
        <row r="2">
          <cell r="F2" t="str">
            <v>袁子昊</v>
          </cell>
          <cell r="G2" t="str">
            <v>1</v>
          </cell>
          <cell r="H2" t="str">
            <v>2012-04-27</v>
          </cell>
          <cell r="I2" t="str">
            <v/>
          </cell>
          <cell r="J2" t="str">
            <v>174</v>
          </cell>
          <cell r="K2" t="str">
            <v>78.4</v>
          </cell>
          <cell r="L2" t="str">
            <v>4.2</v>
          </cell>
          <cell r="M2" t="str">
            <v>4.1</v>
          </cell>
          <cell r="N2" t="str">
            <v>60</v>
          </cell>
          <cell r="O2" t="str">
            <v>肥胖</v>
          </cell>
          <cell r="P2" t="str">
            <v>4311</v>
          </cell>
          <cell r="Q2" t="str">
            <v>100</v>
          </cell>
          <cell r="R2" t="str">
            <v>优秀</v>
          </cell>
          <cell r="S2" t="str">
            <v>7.6</v>
          </cell>
          <cell r="T2" t="str">
            <v>100</v>
          </cell>
          <cell r="U2" t="str">
            <v>优秀</v>
          </cell>
          <cell r="V2" t="str">
            <v>3</v>
          </cell>
          <cell r="W2" t="str">
            <v>68</v>
          </cell>
          <cell r="X2" t="str">
            <v>及格</v>
          </cell>
          <cell r="Y2" t="str">
            <v/>
          </cell>
          <cell r="Z2" t="str">
            <v/>
          </cell>
          <cell r="AA2" t="str">
            <v/>
          </cell>
          <cell r="AB2" t="str">
            <v/>
          </cell>
          <cell r="AC2" t="str">
            <v/>
          </cell>
          <cell r="AD2" t="str">
            <v/>
          </cell>
          <cell r="AE2" t="str">
            <v/>
          </cell>
          <cell r="AF2" t="str">
            <v>194</v>
          </cell>
          <cell r="AG2" t="str">
            <v>78</v>
          </cell>
          <cell r="AH2" t="str">
            <v>及格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>5.00</v>
          </cell>
          <cell r="AN2" t="str">
            <v>68</v>
          </cell>
          <cell r="AO2" t="str">
            <v>0</v>
          </cell>
          <cell r="AP2" t="str">
            <v>及格</v>
          </cell>
          <cell r="AQ2" t="str">
            <v/>
          </cell>
          <cell r="AR2" t="str">
            <v/>
          </cell>
          <cell r="AS2" t="str">
            <v/>
          </cell>
          <cell r="AT2" t="str">
            <v/>
          </cell>
          <cell r="AU2" t="str">
            <v>6</v>
          </cell>
          <cell r="AV2" t="str">
            <v>68</v>
          </cell>
          <cell r="AW2" t="str">
            <v>0</v>
          </cell>
          <cell r="AX2" t="str">
            <v>及格</v>
          </cell>
          <cell r="AY2" t="str">
            <v>79.0</v>
          </cell>
          <cell r="AZ2" t="str">
            <v>0</v>
          </cell>
          <cell r="BA2" t="str">
            <v>79</v>
          </cell>
          <cell r="BB2" t="str">
            <v>及格</v>
          </cell>
        </row>
        <row r="3">
          <cell r="F3" t="str">
            <v>陈创伟</v>
          </cell>
          <cell r="G3" t="str">
            <v>1</v>
          </cell>
          <cell r="H3" t="str">
            <v>2012-07-07</v>
          </cell>
          <cell r="I3" t="str">
            <v/>
          </cell>
          <cell r="J3" t="str">
            <v>146.5</v>
          </cell>
          <cell r="K3" t="str">
            <v>32.9</v>
          </cell>
          <cell r="L3" t="str">
            <v>5.0</v>
          </cell>
          <cell r="M3" t="str">
            <v>4.2</v>
          </cell>
          <cell r="N3" t="str">
            <v>80</v>
          </cell>
          <cell r="O3" t="str">
            <v>低体重</v>
          </cell>
          <cell r="P3" t="str">
            <v>2965</v>
          </cell>
          <cell r="Q3" t="str">
            <v>80</v>
          </cell>
          <cell r="R3" t="str">
            <v>良好</v>
          </cell>
          <cell r="S3" t="str">
            <v>8</v>
          </cell>
          <cell r="T3" t="str">
            <v>90</v>
          </cell>
          <cell r="U3" t="str">
            <v>优秀</v>
          </cell>
          <cell r="V3" t="str">
            <v>16</v>
          </cell>
          <cell r="W3" t="str">
            <v>95</v>
          </cell>
          <cell r="X3" t="str">
            <v>优秀</v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 t="str">
            <v/>
          </cell>
          <cell r="AE3" t="str">
            <v/>
          </cell>
          <cell r="AF3" t="str">
            <v>187</v>
          </cell>
          <cell r="AG3" t="str">
            <v>76</v>
          </cell>
          <cell r="AH3" t="str">
            <v>及格</v>
          </cell>
          <cell r="AI3" t="str">
            <v/>
          </cell>
          <cell r="AJ3" t="str">
            <v/>
          </cell>
          <cell r="AK3" t="str">
            <v/>
          </cell>
          <cell r="AL3" t="str">
            <v/>
          </cell>
          <cell r="AM3" t="str">
            <v>4.29</v>
          </cell>
          <cell r="AN3" t="str">
            <v>80</v>
          </cell>
          <cell r="AO3" t="str">
            <v>0</v>
          </cell>
          <cell r="AP3" t="str">
            <v>良好</v>
          </cell>
          <cell r="AQ3" t="str">
            <v/>
          </cell>
          <cell r="AR3" t="str">
            <v/>
          </cell>
          <cell r="AS3" t="str">
            <v/>
          </cell>
          <cell r="AT3" t="str">
            <v/>
          </cell>
          <cell r="AU3" t="str">
            <v>5</v>
          </cell>
          <cell r="AV3" t="str">
            <v>64</v>
          </cell>
          <cell r="AW3" t="str">
            <v>0</v>
          </cell>
          <cell r="AX3" t="str">
            <v>及格</v>
          </cell>
          <cell r="AY3" t="str">
            <v>81.5</v>
          </cell>
          <cell r="AZ3" t="str">
            <v>0</v>
          </cell>
          <cell r="BA3" t="str">
            <v>81.5</v>
          </cell>
          <cell r="BB3" t="str">
            <v>良好</v>
          </cell>
        </row>
        <row r="4">
          <cell r="F4" t="str">
            <v>潘雨豪</v>
          </cell>
          <cell r="G4" t="str">
            <v>1</v>
          </cell>
          <cell r="H4" t="str">
            <v>2012-06-13</v>
          </cell>
          <cell r="I4" t="str">
            <v/>
          </cell>
          <cell r="J4" t="str">
            <v>168.5</v>
          </cell>
          <cell r="K4" t="str">
            <v>53.1</v>
          </cell>
          <cell r="L4" t="str">
            <v>4.0</v>
          </cell>
          <cell r="M4" t="str">
            <v>4.3</v>
          </cell>
          <cell r="N4" t="str">
            <v>100</v>
          </cell>
          <cell r="O4" t="str">
            <v>正常</v>
          </cell>
          <cell r="P4" t="str">
            <v>3842</v>
          </cell>
          <cell r="Q4" t="str">
            <v>100</v>
          </cell>
          <cell r="R4" t="str">
            <v>优秀</v>
          </cell>
          <cell r="S4" t="str">
            <v>8.8</v>
          </cell>
          <cell r="T4" t="str">
            <v>74</v>
          </cell>
          <cell r="U4" t="str">
            <v>及格</v>
          </cell>
          <cell r="V4" t="str">
            <v>9</v>
          </cell>
          <cell r="W4" t="str">
            <v>76</v>
          </cell>
          <cell r="X4" t="str">
            <v>及格</v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>183</v>
          </cell>
          <cell r="AG4" t="str">
            <v>74</v>
          </cell>
          <cell r="AH4" t="str">
            <v>及格</v>
          </cell>
          <cell r="AI4" t="str">
            <v/>
          </cell>
          <cell r="AJ4" t="str">
            <v/>
          </cell>
          <cell r="AK4" t="str">
            <v/>
          </cell>
          <cell r="AL4" t="str">
            <v/>
          </cell>
          <cell r="AM4" t="str">
            <v>4.14</v>
          </cell>
          <cell r="AN4" t="str">
            <v>90</v>
          </cell>
          <cell r="AO4" t="str">
            <v>0</v>
          </cell>
          <cell r="AP4" t="str">
            <v>优秀</v>
          </cell>
          <cell r="AQ4" t="str">
            <v/>
          </cell>
          <cell r="AR4" t="str">
            <v/>
          </cell>
          <cell r="AS4" t="str">
            <v/>
          </cell>
          <cell r="AT4" t="str">
            <v/>
          </cell>
          <cell r="AU4" t="str">
            <v>8</v>
          </cell>
          <cell r="AV4" t="str">
            <v>76</v>
          </cell>
          <cell r="AW4" t="str">
            <v>0</v>
          </cell>
          <cell r="AX4" t="str">
            <v>及格</v>
          </cell>
          <cell r="AY4" t="str">
            <v>85.4</v>
          </cell>
          <cell r="AZ4" t="str">
            <v>0</v>
          </cell>
          <cell r="BA4" t="str">
            <v>85.4</v>
          </cell>
          <cell r="BB4" t="str">
            <v>良好</v>
          </cell>
        </row>
        <row r="5">
          <cell r="F5" t="str">
            <v>周沛荃</v>
          </cell>
          <cell r="G5" t="str">
            <v>2</v>
          </cell>
          <cell r="H5" t="str">
            <v>2011-10-23</v>
          </cell>
          <cell r="I5" t="str">
            <v/>
          </cell>
          <cell r="J5" t="str">
            <v>149</v>
          </cell>
          <cell r="K5" t="str">
            <v>38.7</v>
          </cell>
          <cell r="L5" t="str">
            <v>4.0</v>
          </cell>
          <cell r="M5" t="str">
            <v>4.0</v>
          </cell>
          <cell r="N5" t="str">
            <v>100</v>
          </cell>
          <cell r="O5" t="str">
            <v>正常</v>
          </cell>
          <cell r="P5" t="str">
            <v>2693</v>
          </cell>
          <cell r="Q5" t="str">
            <v>95</v>
          </cell>
          <cell r="R5" t="str">
            <v>优秀</v>
          </cell>
          <cell r="S5" t="str">
            <v>8.1</v>
          </cell>
          <cell r="T5" t="str">
            <v>100</v>
          </cell>
          <cell r="U5" t="str">
            <v>优秀</v>
          </cell>
          <cell r="V5" t="str">
            <v>12</v>
          </cell>
          <cell r="W5" t="str">
            <v>74</v>
          </cell>
          <cell r="X5" t="str">
            <v>及格</v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>166</v>
          </cell>
          <cell r="AG5" t="str">
            <v>76</v>
          </cell>
          <cell r="AH5" t="str">
            <v>及格</v>
          </cell>
          <cell r="AI5" t="str">
            <v>4.45</v>
          </cell>
          <cell r="AJ5" t="str">
            <v>64</v>
          </cell>
          <cell r="AK5" t="str">
            <v>0</v>
          </cell>
          <cell r="AL5" t="str">
            <v>及格</v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 t="str">
            <v>53</v>
          </cell>
          <cell r="AR5" t="str">
            <v>100</v>
          </cell>
          <cell r="AS5" t="str">
            <v>1</v>
          </cell>
          <cell r="AT5" t="str">
            <v>优秀</v>
          </cell>
          <cell r="AU5" t="str">
            <v/>
          </cell>
          <cell r="AV5" t="str">
            <v/>
          </cell>
          <cell r="AW5" t="str">
            <v/>
          </cell>
          <cell r="AX5" t="str">
            <v/>
          </cell>
          <cell r="AY5" t="str">
            <v>87.0</v>
          </cell>
          <cell r="AZ5" t="str">
            <v>1</v>
          </cell>
          <cell r="BA5" t="str">
            <v>88</v>
          </cell>
          <cell r="BB5" t="str">
            <v>良好</v>
          </cell>
        </row>
        <row r="6">
          <cell r="F6" t="str">
            <v>葛思豪</v>
          </cell>
          <cell r="G6" t="str">
            <v>1</v>
          </cell>
          <cell r="H6" t="str">
            <v>2012-01-12</v>
          </cell>
          <cell r="I6" t="str">
            <v/>
          </cell>
          <cell r="J6" t="str">
            <v>157.5</v>
          </cell>
          <cell r="K6" t="str">
            <v>51</v>
          </cell>
          <cell r="L6" t="str">
            <v>4.3</v>
          </cell>
          <cell r="M6" t="str">
            <v>4.2</v>
          </cell>
          <cell r="N6" t="str">
            <v>100</v>
          </cell>
          <cell r="O6" t="str">
            <v>正常</v>
          </cell>
          <cell r="P6" t="str">
            <v>3599</v>
          </cell>
          <cell r="Q6" t="str">
            <v>95</v>
          </cell>
          <cell r="R6" t="str">
            <v>优秀</v>
          </cell>
          <cell r="S6" t="str">
            <v>7.9</v>
          </cell>
          <cell r="T6" t="str">
            <v>95</v>
          </cell>
          <cell r="U6" t="str">
            <v>优秀</v>
          </cell>
          <cell r="V6" t="str">
            <v>4</v>
          </cell>
          <cell r="W6" t="str">
            <v>70</v>
          </cell>
          <cell r="X6" t="str">
            <v>及格</v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>161</v>
          </cell>
          <cell r="AG6" t="str">
            <v>62</v>
          </cell>
          <cell r="AH6" t="str">
            <v>及格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>5.16</v>
          </cell>
          <cell r="AN6" t="str">
            <v>60</v>
          </cell>
          <cell r="AO6" t="str">
            <v>0</v>
          </cell>
          <cell r="AP6" t="str">
            <v>及格</v>
          </cell>
          <cell r="AQ6" t="str">
            <v/>
          </cell>
          <cell r="AR6" t="str">
            <v/>
          </cell>
          <cell r="AS6" t="str">
            <v/>
          </cell>
          <cell r="AT6" t="str">
            <v/>
          </cell>
          <cell r="AU6" t="str">
            <v>8</v>
          </cell>
          <cell r="AV6" t="str">
            <v>76</v>
          </cell>
          <cell r="AW6" t="str">
            <v>0</v>
          </cell>
          <cell r="AX6" t="str">
            <v>及格</v>
          </cell>
          <cell r="AY6" t="str">
            <v>81.0</v>
          </cell>
          <cell r="AZ6" t="str">
            <v>0</v>
          </cell>
          <cell r="BA6" t="str">
            <v>81</v>
          </cell>
          <cell r="BB6" t="str">
            <v>良好</v>
          </cell>
        </row>
        <row r="7">
          <cell r="F7" t="str">
            <v>万宸轩</v>
          </cell>
          <cell r="G7" t="str">
            <v>1</v>
          </cell>
          <cell r="H7" t="str">
            <v>2012-08-01</v>
          </cell>
          <cell r="I7" t="str">
            <v/>
          </cell>
          <cell r="J7" t="str">
            <v>164.5</v>
          </cell>
          <cell r="K7" t="str">
            <v>55.1</v>
          </cell>
          <cell r="L7" t="str">
            <v>5.0</v>
          </cell>
          <cell r="M7" t="str">
            <v>5.1</v>
          </cell>
          <cell r="N7" t="str">
            <v>100</v>
          </cell>
          <cell r="O7" t="str">
            <v>正常</v>
          </cell>
          <cell r="P7" t="str">
            <v>4721</v>
          </cell>
          <cell r="Q7" t="str">
            <v>100</v>
          </cell>
          <cell r="R7" t="str">
            <v>优秀</v>
          </cell>
          <cell r="S7" t="str">
            <v>8.2</v>
          </cell>
          <cell r="T7" t="str">
            <v>80</v>
          </cell>
          <cell r="U7" t="str">
            <v>良好</v>
          </cell>
          <cell r="V7" t="str">
            <v>7</v>
          </cell>
          <cell r="W7" t="str">
            <v>74</v>
          </cell>
          <cell r="X7" t="str">
            <v>及格</v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>211</v>
          </cell>
          <cell r="AG7" t="str">
            <v>90</v>
          </cell>
          <cell r="AH7" t="str">
            <v>优秀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>4.20</v>
          </cell>
          <cell r="AN7" t="str">
            <v>85</v>
          </cell>
          <cell r="AO7" t="str">
            <v>0</v>
          </cell>
          <cell r="AP7" t="str">
            <v>良好</v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>10</v>
          </cell>
          <cell r="AV7" t="str">
            <v>85</v>
          </cell>
          <cell r="AW7" t="str">
            <v>0</v>
          </cell>
          <cell r="AX7" t="str">
            <v>良好</v>
          </cell>
          <cell r="AY7" t="str">
            <v>87.9</v>
          </cell>
          <cell r="AZ7" t="str">
            <v>0</v>
          </cell>
          <cell r="BA7" t="str">
            <v>87.9</v>
          </cell>
          <cell r="BB7" t="str">
            <v>良好</v>
          </cell>
        </row>
        <row r="8">
          <cell r="F8" t="str">
            <v>李澍澎</v>
          </cell>
          <cell r="G8" t="str">
            <v>1</v>
          </cell>
          <cell r="H8" t="str">
            <v>2012-04-19</v>
          </cell>
          <cell r="I8" t="str">
            <v/>
          </cell>
          <cell r="J8" t="str">
            <v>173</v>
          </cell>
          <cell r="K8" t="str">
            <v>62.8</v>
          </cell>
          <cell r="L8" t="str">
            <v>5.0</v>
          </cell>
          <cell r="M8" t="str">
            <v>5.1</v>
          </cell>
          <cell r="N8" t="str">
            <v>100</v>
          </cell>
          <cell r="O8" t="str">
            <v>正常</v>
          </cell>
          <cell r="P8" t="str">
            <v>3977</v>
          </cell>
          <cell r="Q8" t="str">
            <v>100</v>
          </cell>
          <cell r="R8" t="str">
            <v>优秀</v>
          </cell>
          <cell r="S8" t="str">
            <v>8.7</v>
          </cell>
          <cell r="T8" t="str">
            <v>74</v>
          </cell>
          <cell r="U8" t="str">
            <v>及格</v>
          </cell>
          <cell r="V8" t="str">
            <v>12</v>
          </cell>
          <cell r="W8" t="str">
            <v>80</v>
          </cell>
          <cell r="X8" t="str">
            <v>良好</v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>174</v>
          </cell>
          <cell r="AG8" t="str">
            <v>68</v>
          </cell>
          <cell r="AH8" t="str">
            <v>及格</v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>5.21</v>
          </cell>
          <cell r="AN8" t="str">
            <v>50</v>
          </cell>
          <cell r="AO8" t="str">
            <v>0</v>
          </cell>
          <cell r="AP8" t="str">
            <v>不及格</v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 t="str">
            <v>6</v>
          </cell>
          <cell r="AV8" t="str">
            <v>68</v>
          </cell>
          <cell r="AW8" t="str">
            <v>0</v>
          </cell>
          <cell r="AX8" t="str">
            <v>及格</v>
          </cell>
          <cell r="AY8" t="str">
            <v>76.4</v>
          </cell>
          <cell r="AZ8" t="str">
            <v>0</v>
          </cell>
          <cell r="BA8" t="str">
            <v>76.4</v>
          </cell>
          <cell r="BB8" t="str">
            <v>及格</v>
          </cell>
        </row>
        <row r="9">
          <cell r="F9" t="str">
            <v>张歆媛</v>
          </cell>
          <cell r="G9" t="str">
            <v>2</v>
          </cell>
          <cell r="H9" t="str">
            <v>2011-10-11</v>
          </cell>
          <cell r="I9" t="str">
            <v/>
          </cell>
          <cell r="J9" t="str">
            <v>170</v>
          </cell>
          <cell r="K9" t="str">
            <v>56.6</v>
          </cell>
          <cell r="L9" t="str">
            <v>5.1</v>
          </cell>
          <cell r="M9" t="str">
            <v>5.1</v>
          </cell>
          <cell r="N9" t="str">
            <v>100</v>
          </cell>
          <cell r="O9" t="str">
            <v>正常</v>
          </cell>
          <cell r="P9" t="str">
            <v>2986</v>
          </cell>
          <cell r="Q9" t="str">
            <v>100</v>
          </cell>
          <cell r="R9" t="str">
            <v>优秀</v>
          </cell>
          <cell r="S9" t="str">
            <v>7.9</v>
          </cell>
          <cell r="T9" t="str">
            <v>100</v>
          </cell>
          <cell r="U9" t="str">
            <v>优秀</v>
          </cell>
          <cell r="V9" t="str">
            <v>20</v>
          </cell>
          <cell r="W9" t="str">
            <v>90</v>
          </cell>
          <cell r="X9" t="str">
            <v>优秀</v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>182</v>
          </cell>
          <cell r="AG9" t="str">
            <v>85</v>
          </cell>
          <cell r="AH9" t="str">
            <v>良好</v>
          </cell>
          <cell r="AI9" t="str">
            <v>3.48</v>
          </cell>
          <cell r="AJ9" t="str">
            <v>90</v>
          </cell>
          <cell r="AK9" t="str">
            <v>0</v>
          </cell>
          <cell r="AL9" t="str">
            <v>优秀</v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>45</v>
          </cell>
          <cell r="AR9" t="str">
            <v>85</v>
          </cell>
          <cell r="AS9" t="str">
            <v>0</v>
          </cell>
          <cell r="AT9" t="str">
            <v>良好</v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>94.0</v>
          </cell>
          <cell r="AZ9" t="str">
            <v>0</v>
          </cell>
          <cell r="BA9" t="str">
            <v>94</v>
          </cell>
          <cell r="BB9" t="str">
            <v>优秀</v>
          </cell>
        </row>
        <row r="10">
          <cell r="F10" t="str">
            <v>仝泽恩</v>
          </cell>
          <cell r="G10" t="str">
            <v>1</v>
          </cell>
          <cell r="H10" t="str">
            <v>2012-05-02</v>
          </cell>
          <cell r="I10" t="str">
            <v/>
          </cell>
          <cell r="J10" t="str">
            <v>160.5</v>
          </cell>
          <cell r="K10" t="str">
            <v>61</v>
          </cell>
          <cell r="L10" t="str">
            <v>4.9</v>
          </cell>
          <cell r="M10" t="str">
            <v>5.1</v>
          </cell>
          <cell r="N10" t="str">
            <v>80</v>
          </cell>
          <cell r="O10" t="str">
            <v>超重</v>
          </cell>
          <cell r="P10" t="str">
            <v>3722</v>
          </cell>
          <cell r="Q10" t="str">
            <v>100</v>
          </cell>
          <cell r="R10" t="str">
            <v>优秀</v>
          </cell>
          <cell r="S10" t="str">
            <v>8.9</v>
          </cell>
          <cell r="T10" t="str">
            <v>72</v>
          </cell>
          <cell r="U10" t="str">
            <v>及格</v>
          </cell>
          <cell r="V10" t="str">
            <v>5</v>
          </cell>
          <cell r="W10" t="str">
            <v>70</v>
          </cell>
          <cell r="X10" t="str">
            <v>及格</v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>194</v>
          </cell>
          <cell r="AG10" t="str">
            <v>78</v>
          </cell>
          <cell r="AH10" t="str">
            <v>及格</v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>5.00</v>
          </cell>
          <cell r="AN10" t="str">
            <v>68</v>
          </cell>
          <cell r="AO10" t="str">
            <v>0</v>
          </cell>
          <cell r="AP10" t="str">
            <v>及格</v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>9</v>
          </cell>
          <cell r="AV10" t="str">
            <v>80</v>
          </cell>
          <cell r="AW10" t="str">
            <v>0</v>
          </cell>
          <cell r="AX10" t="str">
            <v>良好</v>
          </cell>
          <cell r="AY10" t="str">
            <v>77.8</v>
          </cell>
          <cell r="AZ10" t="str">
            <v>0</v>
          </cell>
          <cell r="BA10" t="str">
            <v>77.8</v>
          </cell>
          <cell r="BB10" t="str">
            <v>及格</v>
          </cell>
        </row>
        <row r="11">
          <cell r="F11" t="str">
            <v>周李沛林</v>
          </cell>
          <cell r="G11" t="str">
            <v>1</v>
          </cell>
          <cell r="H11" t="str">
            <v>2012-03-12</v>
          </cell>
          <cell r="I11" t="str">
            <v/>
          </cell>
          <cell r="J11" t="str">
            <v>158</v>
          </cell>
          <cell r="K11" t="str">
            <v>56.5</v>
          </cell>
          <cell r="L11" t="str">
            <v>4.6</v>
          </cell>
          <cell r="M11" t="str">
            <v>4.4</v>
          </cell>
          <cell r="N11" t="str">
            <v>80</v>
          </cell>
          <cell r="O11" t="str">
            <v>超重</v>
          </cell>
          <cell r="P11" t="str">
            <v>3311</v>
          </cell>
          <cell r="Q11" t="str">
            <v>85</v>
          </cell>
          <cell r="R11" t="str">
            <v>良好</v>
          </cell>
          <cell r="S11" t="str">
            <v>8.4</v>
          </cell>
          <cell r="T11" t="str">
            <v>78</v>
          </cell>
          <cell r="U11" t="str">
            <v>及格</v>
          </cell>
          <cell r="V11" t="str">
            <v>0</v>
          </cell>
          <cell r="W11" t="str">
            <v>64</v>
          </cell>
          <cell r="X11" t="str">
            <v>及格</v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>175</v>
          </cell>
          <cell r="AG11" t="str">
            <v>70</v>
          </cell>
          <cell r="AH11" t="str">
            <v>及格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>6.00</v>
          </cell>
          <cell r="AN11" t="str">
            <v>40</v>
          </cell>
          <cell r="AO11" t="str">
            <v>0</v>
          </cell>
          <cell r="AP11" t="str">
            <v>不及格</v>
          </cell>
          <cell r="AQ11" t="str">
            <v/>
          </cell>
          <cell r="AR11" t="str">
            <v/>
          </cell>
          <cell r="AS11" t="str">
            <v/>
          </cell>
          <cell r="AT11" t="str">
            <v/>
          </cell>
          <cell r="AU11" t="str">
            <v>8</v>
          </cell>
          <cell r="AV11" t="str">
            <v>76</v>
          </cell>
          <cell r="AW11" t="str">
            <v>0</v>
          </cell>
          <cell r="AX11" t="str">
            <v>及格</v>
          </cell>
          <cell r="AY11" t="str">
            <v>69.4</v>
          </cell>
          <cell r="AZ11" t="str">
            <v>0</v>
          </cell>
          <cell r="BA11" t="str">
            <v>69.4</v>
          </cell>
          <cell r="BB11" t="str">
            <v>及格</v>
          </cell>
        </row>
        <row r="12">
          <cell r="F12" t="str">
            <v>朱宸熠</v>
          </cell>
          <cell r="G12" t="str">
            <v>1</v>
          </cell>
          <cell r="H12" t="str">
            <v>2012-03-04</v>
          </cell>
          <cell r="I12" t="str">
            <v/>
          </cell>
          <cell r="J12" t="str">
            <v>157</v>
          </cell>
          <cell r="K12" t="str">
            <v>50</v>
          </cell>
          <cell r="L12" t="str">
            <v>5.1</v>
          </cell>
          <cell r="M12" t="str">
            <v>4.6</v>
          </cell>
          <cell r="N12" t="str">
            <v>100</v>
          </cell>
          <cell r="O12" t="str">
            <v>正常</v>
          </cell>
          <cell r="P12" t="str">
            <v>3793</v>
          </cell>
          <cell r="Q12" t="str">
            <v>100</v>
          </cell>
          <cell r="R12" t="str">
            <v>优秀</v>
          </cell>
          <cell r="S12" t="str">
            <v>8.1</v>
          </cell>
          <cell r="T12" t="str">
            <v>85</v>
          </cell>
          <cell r="U12" t="str">
            <v>良好</v>
          </cell>
          <cell r="V12" t="str">
            <v>3</v>
          </cell>
          <cell r="W12" t="str">
            <v>68</v>
          </cell>
          <cell r="X12" t="str">
            <v>及格</v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>170</v>
          </cell>
          <cell r="AG12" t="str">
            <v>66</v>
          </cell>
          <cell r="AH12" t="str">
            <v>及格</v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>6.00</v>
          </cell>
          <cell r="AN12" t="str">
            <v>40</v>
          </cell>
          <cell r="AO12" t="str">
            <v>0</v>
          </cell>
          <cell r="AP12" t="str">
            <v>不及格</v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>7</v>
          </cell>
          <cell r="AV12" t="str">
            <v>72</v>
          </cell>
          <cell r="AW12" t="str">
            <v>0</v>
          </cell>
          <cell r="AX12" t="str">
            <v>及格</v>
          </cell>
          <cell r="AY12" t="str">
            <v>75.6</v>
          </cell>
          <cell r="AZ12" t="str">
            <v>0</v>
          </cell>
          <cell r="BA12" t="str">
            <v>75.6</v>
          </cell>
          <cell r="BB12" t="str">
            <v>及格</v>
          </cell>
        </row>
        <row r="13">
          <cell r="F13" t="str">
            <v>吴海</v>
          </cell>
          <cell r="G13" t="str">
            <v>1</v>
          </cell>
          <cell r="H13" t="str">
            <v>2011-10-13</v>
          </cell>
          <cell r="I13" t="str">
            <v/>
          </cell>
          <cell r="J13" t="str">
            <v>168</v>
          </cell>
          <cell r="K13" t="str">
            <v>78</v>
          </cell>
          <cell r="L13" t="str">
            <v>4.9</v>
          </cell>
          <cell r="M13" t="str">
            <v>5.1</v>
          </cell>
          <cell r="N13" t="str">
            <v>60</v>
          </cell>
          <cell r="O13" t="str">
            <v>肥胖</v>
          </cell>
          <cell r="P13" t="str">
            <v>3442</v>
          </cell>
          <cell r="Q13" t="str">
            <v>90</v>
          </cell>
          <cell r="R13" t="str">
            <v>优秀</v>
          </cell>
          <cell r="S13" t="str">
            <v>8.4</v>
          </cell>
          <cell r="T13" t="str">
            <v>78</v>
          </cell>
          <cell r="U13" t="str">
            <v>及格</v>
          </cell>
          <cell r="V13" t="str">
            <v>2</v>
          </cell>
          <cell r="W13" t="str">
            <v>66</v>
          </cell>
          <cell r="X13" t="str">
            <v>及格</v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>180</v>
          </cell>
          <cell r="AG13" t="str">
            <v>72</v>
          </cell>
          <cell r="AH13" t="str">
            <v>及格</v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>6.00</v>
          </cell>
          <cell r="AN13" t="str">
            <v>40</v>
          </cell>
          <cell r="AO13" t="str">
            <v>0</v>
          </cell>
          <cell r="AP13" t="str">
            <v>不及格</v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>6</v>
          </cell>
          <cell r="AV13" t="str">
            <v>68</v>
          </cell>
          <cell r="AW13" t="str">
            <v>0</v>
          </cell>
          <cell r="AX13" t="str">
            <v>及格</v>
          </cell>
          <cell r="AY13" t="str">
            <v>66.7</v>
          </cell>
          <cell r="AZ13" t="str">
            <v>0</v>
          </cell>
          <cell r="BA13" t="str">
            <v>66.7</v>
          </cell>
          <cell r="BB13" t="str">
            <v>及格</v>
          </cell>
        </row>
        <row r="14">
          <cell r="F14" t="str">
            <v>戴歆雨</v>
          </cell>
          <cell r="G14" t="str">
            <v>2</v>
          </cell>
          <cell r="H14" t="str">
            <v>2012-06-17</v>
          </cell>
          <cell r="I14" t="str">
            <v/>
          </cell>
          <cell r="J14" t="str">
            <v>162.5</v>
          </cell>
          <cell r="K14" t="str">
            <v>66.6</v>
          </cell>
          <cell r="L14" t="str">
            <v>5.0</v>
          </cell>
          <cell r="M14" t="str">
            <v>5.1</v>
          </cell>
          <cell r="N14" t="str">
            <v>60</v>
          </cell>
          <cell r="O14" t="str">
            <v>肥胖</v>
          </cell>
          <cell r="P14" t="str">
            <v>2728</v>
          </cell>
          <cell r="Q14" t="str">
            <v>95</v>
          </cell>
          <cell r="R14" t="str">
            <v>优秀</v>
          </cell>
          <cell r="S14" t="str">
            <v>8.5</v>
          </cell>
          <cell r="T14" t="str">
            <v>85</v>
          </cell>
          <cell r="U14" t="str">
            <v>良好</v>
          </cell>
          <cell r="V14" t="str">
            <v>16</v>
          </cell>
          <cell r="W14" t="str">
            <v>80</v>
          </cell>
          <cell r="X14" t="str">
            <v>良好</v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>173</v>
          </cell>
          <cell r="AG14" t="str">
            <v>80</v>
          </cell>
          <cell r="AH14" t="str">
            <v>良好</v>
          </cell>
          <cell r="AI14" t="str">
            <v>4.28</v>
          </cell>
          <cell r="AJ14" t="str">
            <v>70</v>
          </cell>
          <cell r="AK14" t="str">
            <v>0</v>
          </cell>
          <cell r="AL14" t="str">
            <v>及格</v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 t="str">
            <v>40</v>
          </cell>
          <cell r="AR14" t="str">
            <v>80</v>
          </cell>
          <cell r="AS14" t="str">
            <v>0</v>
          </cell>
          <cell r="AT14" t="str">
            <v>良好</v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>78.3</v>
          </cell>
          <cell r="AZ14" t="str">
            <v>0</v>
          </cell>
          <cell r="BA14" t="str">
            <v>78.3</v>
          </cell>
          <cell r="BB14" t="str">
            <v>及格</v>
          </cell>
        </row>
        <row r="15">
          <cell r="F15" t="str">
            <v>朱奕睿</v>
          </cell>
          <cell r="G15" t="str">
            <v>1</v>
          </cell>
          <cell r="H15" t="str">
            <v>2012-04-15</v>
          </cell>
          <cell r="I15" t="str">
            <v/>
          </cell>
          <cell r="J15" t="str">
            <v>150</v>
          </cell>
          <cell r="K15" t="str">
            <v>42.1</v>
          </cell>
          <cell r="L15" t="str">
            <v>4.9</v>
          </cell>
          <cell r="M15" t="str">
            <v>4.5</v>
          </cell>
          <cell r="N15" t="str">
            <v>100</v>
          </cell>
          <cell r="O15" t="str">
            <v>正常</v>
          </cell>
          <cell r="P15" t="str">
            <v>4073</v>
          </cell>
          <cell r="Q15" t="str">
            <v>100</v>
          </cell>
          <cell r="R15" t="str">
            <v>优秀</v>
          </cell>
          <cell r="S15" t="str">
            <v>7.9</v>
          </cell>
          <cell r="T15" t="str">
            <v>95</v>
          </cell>
          <cell r="U15" t="str">
            <v>优秀</v>
          </cell>
          <cell r="V15" t="str">
            <v>7</v>
          </cell>
          <cell r="W15" t="str">
            <v>74</v>
          </cell>
          <cell r="X15" t="str">
            <v>及格</v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>171</v>
          </cell>
          <cell r="AG15" t="str">
            <v>68</v>
          </cell>
          <cell r="AH15" t="str">
            <v>及格</v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>5.00</v>
          </cell>
          <cell r="AN15" t="str">
            <v>68</v>
          </cell>
          <cell r="AO15" t="str">
            <v>0</v>
          </cell>
          <cell r="AP15" t="str">
            <v>及格</v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>6</v>
          </cell>
          <cell r="AV15" t="str">
            <v>68</v>
          </cell>
          <cell r="AW15" t="str">
            <v>0</v>
          </cell>
          <cell r="AX15" t="str">
            <v>及格</v>
          </cell>
          <cell r="AY15" t="str">
            <v>83.6</v>
          </cell>
          <cell r="AZ15" t="str">
            <v>0</v>
          </cell>
          <cell r="BA15" t="str">
            <v>83.6</v>
          </cell>
          <cell r="BB15" t="str">
            <v>良好</v>
          </cell>
        </row>
        <row r="16">
          <cell r="F16" t="str">
            <v>周昱阳</v>
          </cell>
          <cell r="G16" t="str">
            <v>1</v>
          </cell>
          <cell r="H16" t="str">
            <v>2011-12-30</v>
          </cell>
          <cell r="I16" t="str">
            <v/>
          </cell>
          <cell r="J16" t="str">
            <v>153.5</v>
          </cell>
          <cell r="K16" t="str">
            <v>39.1</v>
          </cell>
          <cell r="L16" t="str">
            <v>5.0</v>
          </cell>
          <cell r="M16" t="str">
            <v>5.1</v>
          </cell>
          <cell r="N16" t="str">
            <v>100</v>
          </cell>
          <cell r="O16" t="str">
            <v>正常</v>
          </cell>
          <cell r="P16" t="str">
            <v>3567</v>
          </cell>
          <cell r="Q16" t="str">
            <v>95</v>
          </cell>
          <cell r="R16" t="str">
            <v>优秀</v>
          </cell>
          <cell r="S16" t="str">
            <v>7.7</v>
          </cell>
          <cell r="T16" t="str">
            <v>100</v>
          </cell>
          <cell r="U16" t="str">
            <v>优秀</v>
          </cell>
          <cell r="V16" t="str">
            <v>11</v>
          </cell>
          <cell r="W16" t="str">
            <v>80</v>
          </cell>
          <cell r="X16" t="str">
            <v>良好</v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>200</v>
          </cell>
          <cell r="AG16" t="str">
            <v>80</v>
          </cell>
          <cell r="AH16" t="str">
            <v>良好</v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>4.15</v>
          </cell>
          <cell r="AN16" t="str">
            <v>90</v>
          </cell>
          <cell r="AO16" t="str">
            <v>0</v>
          </cell>
          <cell r="AP16" t="str">
            <v>优秀</v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>5</v>
          </cell>
          <cell r="AV16" t="str">
            <v>64</v>
          </cell>
          <cell r="AW16" t="str">
            <v>0</v>
          </cell>
          <cell r="AX16" t="str">
            <v>及格</v>
          </cell>
          <cell r="AY16" t="str">
            <v>89.7</v>
          </cell>
          <cell r="AZ16" t="str">
            <v>0</v>
          </cell>
          <cell r="BA16" t="str">
            <v>89.7</v>
          </cell>
          <cell r="BB16" t="str">
            <v>良好</v>
          </cell>
        </row>
        <row r="17">
          <cell r="F17" t="str">
            <v>陈熙宇</v>
          </cell>
          <cell r="G17" t="str">
            <v>1</v>
          </cell>
          <cell r="H17" t="str">
            <v>2011-11-22</v>
          </cell>
          <cell r="I17" t="str">
            <v/>
          </cell>
          <cell r="J17" t="str">
            <v>165.5</v>
          </cell>
          <cell r="K17" t="str">
            <v>54.5</v>
          </cell>
          <cell r="L17" t="str">
            <v>5.2</v>
          </cell>
          <cell r="M17" t="str">
            <v>5.2</v>
          </cell>
          <cell r="N17" t="str">
            <v>100</v>
          </cell>
          <cell r="O17" t="str">
            <v>正常</v>
          </cell>
          <cell r="P17" t="str">
            <v>3741</v>
          </cell>
          <cell r="Q17" t="str">
            <v>100</v>
          </cell>
          <cell r="R17" t="str">
            <v>优秀</v>
          </cell>
          <cell r="S17" t="str">
            <v>7.3</v>
          </cell>
          <cell r="T17" t="str">
            <v>100</v>
          </cell>
          <cell r="U17" t="str">
            <v>优秀</v>
          </cell>
          <cell r="V17" t="str">
            <v>7</v>
          </cell>
          <cell r="W17" t="str">
            <v>74</v>
          </cell>
          <cell r="X17" t="str">
            <v>及格</v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>182</v>
          </cell>
          <cell r="AG17" t="str">
            <v>72</v>
          </cell>
          <cell r="AH17" t="str">
            <v>及格</v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>5.00</v>
          </cell>
          <cell r="AN17" t="str">
            <v>68</v>
          </cell>
          <cell r="AO17" t="str">
            <v>0</v>
          </cell>
          <cell r="AP17" t="str">
            <v>及格</v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>6</v>
          </cell>
          <cell r="AV17" t="str">
            <v>68</v>
          </cell>
          <cell r="AW17" t="str">
            <v>0</v>
          </cell>
          <cell r="AX17" t="str">
            <v>及格</v>
          </cell>
          <cell r="AY17" t="str">
            <v>85.0</v>
          </cell>
          <cell r="AZ17" t="str">
            <v>0</v>
          </cell>
          <cell r="BA17" t="str">
            <v>85</v>
          </cell>
          <cell r="BB17" t="str">
            <v>良好</v>
          </cell>
        </row>
        <row r="18">
          <cell r="F18" t="str">
            <v>吴政达</v>
          </cell>
          <cell r="G18" t="str">
            <v>1</v>
          </cell>
          <cell r="H18" t="str">
            <v>2011-11-08</v>
          </cell>
          <cell r="I18" t="str">
            <v/>
          </cell>
          <cell r="J18" t="str">
            <v>150.5</v>
          </cell>
          <cell r="K18" t="str">
            <v>36</v>
          </cell>
          <cell r="L18" t="str">
            <v>4.6</v>
          </cell>
          <cell r="M18" t="str">
            <v>4.6</v>
          </cell>
          <cell r="N18" t="str">
            <v>100</v>
          </cell>
          <cell r="O18" t="str">
            <v>正常</v>
          </cell>
          <cell r="P18" t="str">
            <v>4302</v>
          </cell>
          <cell r="Q18" t="str">
            <v>100</v>
          </cell>
          <cell r="R18" t="str">
            <v>优秀</v>
          </cell>
          <cell r="S18" t="str">
            <v>8.3</v>
          </cell>
          <cell r="T18" t="str">
            <v>78</v>
          </cell>
          <cell r="U18" t="str">
            <v>及格</v>
          </cell>
          <cell r="V18" t="str">
            <v>5</v>
          </cell>
          <cell r="W18" t="str">
            <v>70</v>
          </cell>
          <cell r="X18" t="str">
            <v>及格</v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>160</v>
          </cell>
          <cell r="AG18" t="str">
            <v>62</v>
          </cell>
          <cell r="AH18" t="str">
            <v>及格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>6.00</v>
          </cell>
          <cell r="AN18" t="str">
            <v>40</v>
          </cell>
          <cell r="AO18" t="str">
            <v>0</v>
          </cell>
          <cell r="AP18" t="str">
            <v>不及格</v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>5</v>
          </cell>
          <cell r="AV18" t="str">
            <v>64</v>
          </cell>
          <cell r="AW18" t="str">
            <v>0</v>
          </cell>
          <cell r="AX18" t="str">
            <v>及格</v>
          </cell>
          <cell r="AY18" t="str">
            <v>73.2</v>
          </cell>
          <cell r="AZ18" t="str">
            <v>0</v>
          </cell>
          <cell r="BA18" t="str">
            <v>73.2</v>
          </cell>
          <cell r="BB18" t="str">
            <v>及格</v>
          </cell>
        </row>
        <row r="19">
          <cell r="F19" t="str">
            <v>沈琳轩</v>
          </cell>
          <cell r="G19" t="str">
            <v>1</v>
          </cell>
          <cell r="H19" t="str">
            <v>2012-02-09</v>
          </cell>
          <cell r="I19" t="str">
            <v/>
          </cell>
          <cell r="J19" t="str">
            <v>160</v>
          </cell>
          <cell r="K19" t="str">
            <v>64.6</v>
          </cell>
          <cell r="L19" t="str">
            <v>4.5</v>
          </cell>
          <cell r="M19" t="str">
            <v>5.2</v>
          </cell>
          <cell r="N19" t="str">
            <v>60</v>
          </cell>
          <cell r="O19" t="str">
            <v>肥胖</v>
          </cell>
          <cell r="P19" t="str">
            <v>3927</v>
          </cell>
          <cell r="Q19" t="str">
            <v>100</v>
          </cell>
          <cell r="R19" t="str">
            <v>优秀</v>
          </cell>
          <cell r="S19" t="str">
            <v>8.1</v>
          </cell>
          <cell r="T19" t="str">
            <v>85</v>
          </cell>
          <cell r="U19" t="str">
            <v>良好</v>
          </cell>
          <cell r="V19" t="str">
            <v>0</v>
          </cell>
          <cell r="W19" t="str">
            <v>64</v>
          </cell>
          <cell r="X19" t="str">
            <v>及格</v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>184</v>
          </cell>
          <cell r="AG19" t="str">
            <v>74</v>
          </cell>
          <cell r="AH19" t="str">
            <v>及格</v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>4.50</v>
          </cell>
          <cell r="AN19" t="str">
            <v>72</v>
          </cell>
          <cell r="AO19" t="str">
            <v>0</v>
          </cell>
          <cell r="AP19" t="str">
            <v>及格</v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>5</v>
          </cell>
          <cell r="AV19" t="str">
            <v>64</v>
          </cell>
          <cell r="AW19" t="str">
            <v>0</v>
          </cell>
          <cell r="AX19" t="str">
            <v>及格</v>
          </cell>
          <cell r="AY19" t="str">
            <v>75.6</v>
          </cell>
          <cell r="AZ19" t="str">
            <v>0</v>
          </cell>
          <cell r="BA19" t="str">
            <v>75.6</v>
          </cell>
          <cell r="BB19" t="str">
            <v>及格</v>
          </cell>
        </row>
        <row r="20">
          <cell r="F20" t="str">
            <v>薛轶天</v>
          </cell>
          <cell r="G20" t="str">
            <v>1</v>
          </cell>
          <cell r="H20" t="str">
            <v>2012-01-22</v>
          </cell>
          <cell r="I20" t="str">
            <v/>
          </cell>
          <cell r="J20" t="str">
            <v>176</v>
          </cell>
          <cell r="K20" t="str">
            <v>96.3</v>
          </cell>
          <cell r="L20" t="str">
            <v>5.1</v>
          </cell>
          <cell r="M20" t="str">
            <v>5.1</v>
          </cell>
          <cell r="N20" t="str">
            <v>60</v>
          </cell>
          <cell r="O20" t="str">
            <v>肥胖</v>
          </cell>
          <cell r="P20" t="str">
            <v>5715</v>
          </cell>
          <cell r="Q20" t="str">
            <v>100</v>
          </cell>
          <cell r="R20" t="str">
            <v>优秀</v>
          </cell>
          <cell r="S20" t="str">
            <v>8.8</v>
          </cell>
          <cell r="T20" t="str">
            <v>74</v>
          </cell>
          <cell r="U20" t="str">
            <v>及格</v>
          </cell>
          <cell r="V20" t="str">
            <v>9</v>
          </cell>
          <cell r="W20" t="str">
            <v>76</v>
          </cell>
          <cell r="X20" t="str">
            <v>及格</v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>215</v>
          </cell>
          <cell r="AG20" t="str">
            <v>90</v>
          </cell>
          <cell r="AH20" t="str">
            <v>优秀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>4.57</v>
          </cell>
          <cell r="AN20" t="str">
            <v>68</v>
          </cell>
          <cell r="AO20" t="str">
            <v>0</v>
          </cell>
          <cell r="AP20" t="str">
            <v>及格</v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>12</v>
          </cell>
          <cell r="AV20" t="str">
            <v>95</v>
          </cell>
          <cell r="AW20" t="str">
            <v>0</v>
          </cell>
          <cell r="AX20" t="str">
            <v>优秀</v>
          </cell>
          <cell r="AY20" t="str">
            <v>78.5</v>
          </cell>
          <cell r="AZ20" t="str">
            <v>0</v>
          </cell>
          <cell r="BA20" t="str">
            <v>78.5</v>
          </cell>
          <cell r="BB20" t="str">
            <v>及格</v>
          </cell>
        </row>
        <row r="21">
          <cell r="F21" t="str">
            <v>张博闻</v>
          </cell>
          <cell r="G21" t="str">
            <v>1</v>
          </cell>
          <cell r="H21" t="str">
            <v>2012-08-19</v>
          </cell>
          <cell r="I21" t="str">
            <v/>
          </cell>
          <cell r="J21" t="str">
            <v>153</v>
          </cell>
          <cell r="K21" t="str">
            <v>41.2</v>
          </cell>
          <cell r="L21" t="str">
            <v>4.8</v>
          </cell>
          <cell r="M21" t="str">
            <v>4.3</v>
          </cell>
          <cell r="N21" t="str">
            <v>100</v>
          </cell>
          <cell r="O21" t="str">
            <v>正常</v>
          </cell>
          <cell r="P21" t="str">
            <v>3278</v>
          </cell>
          <cell r="Q21" t="str">
            <v>85</v>
          </cell>
          <cell r="R21" t="str">
            <v>良好</v>
          </cell>
          <cell r="S21" t="str">
            <v>8</v>
          </cell>
          <cell r="T21" t="str">
            <v>90</v>
          </cell>
          <cell r="U21" t="str">
            <v>优秀</v>
          </cell>
          <cell r="V21" t="str">
            <v>5</v>
          </cell>
          <cell r="W21" t="str">
            <v>70</v>
          </cell>
          <cell r="X21" t="str">
            <v>及格</v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>197</v>
          </cell>
          <cell r="AG21" t="str">
            <v>80</v>
          </cell>
          <cell r="AH21" t="str">
            <v>良好</v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>4.30</v>
          </cell>
          <cell r="AN21" t="str">
            <v>80</v>
          </cell>
          <cell r="AO21" t="str">
            <v>0</v>
          </cell>
          <cell r="AP21" t="str">
            <v>良好</v>
          </cell>
          <cell r="AQ21" t="str">
            <v/>
          </cell>
          <cell r="AR21" t="str">
            <v/>
          </cell>
          <cell r="AS21" t="str">
            <v/>
          </cell>
          <cell r="AT21" t="str">
            <v/>
          </cell>
          <cell r="AU21" t="str">
            <v>9</v>
          </cell>
          <cell r="AV21" t="str">
            <v>80</v>
          </cell>
          <cell r="AW21" t="str">
            <v>0</v>
          </cell>
          <cell r="AX21" t="str">
            <v>良好</v>
          </cell>
          <cell r="AY21" t="str">
            <v>84.8</v>
          </cell>
          <cell r="AZ21" t="str">
            <v>0</v>
          </cell>
          <cell r="BA21" t="str">
            <v>84.8</v>
          </cell>
          <cell r="BB21" t="str">
            <v>良好</v>
          </cell>
        </row>
        <row r="22">
          <cell r="F22" t="str">
            <v>杨锦晨</v>
          </cell>
          <cell r="G22" t="str">
            <v>1</v>
          </cell>
          <cell r="H22" t="str">
            <v>2012-02-10</v>
          </cell>
          <cell r="I22" t="str">
            <v/>
          </cell>
          <cell r="J22" t="str">
            <v>159</v>
          </cell>
          <cell r="K22" t="str">
            <v>47.4</v>
          </cell>
          <cell r="L22" t="str">
            <v>5.0</v>
          </cell>
          <cell r="M22" t="str">
            <v>5.1</v>
          </cell>
          <cell r="N22" t="str">
            <v>100</v>
          </cell>
          <cell r="O22" t="str">
            <v>正常</v>
          </cell>
          <cell r="P22" t="str">
            <v>4351</v>
          </cell>
          <cell r="Q22" t="str">
            <v>100</v>
          </cell>
          <cell r="R22" t="str">
            <v>优秀</v>
          </cell>
          <cell r="S22" t="str">
            <v>8.6</v>
          </cell>
          <cell r="T22" t="str">
            <v>76</v>
          </cell>
          <cell r="U22" t="str">
            <v>及格</v>
          </cell>
          <cell r="V22" t="str">
            <v>1</v>
          </cell>
          <cell r="W22" t="str">
            <v>64</v>
          </cell>
          <cell r="X22" t="str">
            <v>及格</v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>160</v>
          </cell>
          <cell r="AG22" t="str">
            <v>62</v>
          </cell>
          <cell r="AH22" t="str">
            <v>及格</v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>5.00</v>
          </cell>
          <cell r="AN22" t="str">
            <v>68</v>
          </cell>
          <cell r="AO22" t="str">
            <v>0</v>
          </cell>
          <cell r="AP22" t="str">
            <v>及格</v>
          </cell>
          <cell r="AQ22" t="str">
            <v/>
          </cell>
          <cell r="AR22" t="str">
            <v/>
          </cell>
          <cell r="AS22" t="str">
            <v/>
          </cell>
          <cell r="AT22" t="str">
            <v/>
          </cell>
          <cell r="AU22" t="str">
            <v>6</v>
          </cell>
          <cell r="AV22" t="str">
            <v>68</v>
          </cell>
          <cell r="AW22" t="str">
            <v>0</v>
          </cell>
          <cell r="AX22" t="str">
            <v>及格</v>
          </cell>
          <cell r="AY22" t="str">
            <v>78.2</v>
          </cell>
          <cell r="AZ22" t="str">
            <v>0</v>
          </cell>
          <cell r="BA22" t="str">
            <v>78.2</v>
          </cell>
          <cell r="BB22" t="str">
            <v>及格</v>
          </cell>
        </row>
        <row r="23">
          <cell r="F23" t="str">
            <v>夏墨霏</v>
          </cell>
          <cell r="G23" t="str">
            <v>1</v>
          </cell>
          <cell r="H23" t="str">
            <v>2012-01-05</v>
          </cell>
          <cell r="I23" t="str">
            <v/>
          </cell>
          <cell r="J23" t="str">
            <v>168.5</v>
          </cell>
          <cell r="K23" t="str">
            <v>45</v>
          </cell>
          <cell r="L23" t="str">
            <v>4.8</v>
          </cell>
          <cell r="M23" t="str">
            <v>4.7</v>
          </cell>
          <cell r="N23" t="str">
            <v>100</v>
          </cell>
          <cell r="O23" t="str">
            <v>正常</v>
          </cell>
          <cell r="P23" t="str">
            <v>3478</v>
          </cell>
          <cell r="Q23" t="str">
            <v>90</v>
          </cell>
          <cell r="R23" t="str">
            <v>优秀</v>
          </cell>
          <cell r="S23" t="str">
            <v>7.8</v>
          </cell>
          <cell r="T23" t="str">
            <v>100</v>
          </cell>
          <cell r="U23" t="str">
            <v>优秀</v>
          </cell>
          <cell r="V23" t="str">
            <v>8</v>
          </cell>
          <cell r="W23" t="str">
            <v>76</v>
          </cell>
          <cell r="X23" t="str">
            <v>及格</v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>186</v>
          </cell>
          <cell r="AG23" t="str">
            <v>74</v>
          </cell>
          <cell r="AH23" t="str">
            <v>及格</v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>4.10</v>
          </cell>
          <cell r="AN23" t="str">
            <v>90</v>
          </cell>
          <cell r="AO23" t="str">
            <v>0</v>
          </cell>
          <cell r="AP23" t="str">
            <v>优秀</v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>8</v>
          </cell>
          <cell r="AV23" t="str">
            <v>76</v>
          </cell>
          <cell r="AW23" t="str">
            <v>0</v>
          </cell>
          <cell r="AX23" t="str">
            <v>及格</v>
          </cell>
          <cell r="AY23" t="str">
            <v>89.1</v>
          </cell>
          <cell r="AZ23" t="str">
            <v>0</v>
          </cell>
          <cell r="BA23" t="str">
            <v>89.1</v>
          </cell>
          <cell r="BB23" t="str">
            <v>良好</v>
          </cell>
        </row>
        <row r="24">
          <cell r="F24" t="str">
            <v>杨舒乔</v>
          </cell>
          <cell r="G24" t="str">
            <v>2</v>
          </cell>
          <cell r="H24" t="str">
            <v>2012-02-09</v>
          </cell>
          <cell r="I24" t="str">
            <v/>
          </cell>
          <cell r="J24" t="str">
            <v>156.5</v>
          </cell>
          <cell r="K24" t="str">
            <v>51.6</v>
          </cell>
          <cell r="L24" t="str">
            <v>4.0</v>
          </cell>
          <cell r="M24" t="str">
            <v>4.0</v>
          </cell>
          <cell r="N24" t="str">
            <v>100</v>
          </cell>
          <cell r="O24" t="str">
            <v>正常</v>
          </cell>
          <cell r="P24" t="str">
            <v>3835</v>
          </cell>
          <cell r="Q24" t="str">
            <v>100</v>
          </cell>
          <cell r="R24" t="str">
            <v>优秀</v>
          </cell>
          <cell r="S24" t="str">
            <v>8.6</v>
          </cell>
          <cell r="T24" t="str">
            <v>85</v>
          </cell>
          <cell r="U24" t="str">
            <v>良好</v>
          </cell>
          <cell r="V24" t="str">
            <v>17</v>
          </cell>
          <cell r="W24" t="str">
            <v>85</v>
          </cell>
          <cell r="X24" t="str">
            <v>良好</v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>155</v>
          </cell>
          <cell r="AG24" t="str">
            <v>70</v>
          </cell>
          <cell r="AH24" t="str">
            <v>及格</v>
          </cell>
          <cell r="AI24" t="str">
            <v>4.14</v>
          </cell>
          <cell r="AJ24" t="str">
            <v>76</v>
          </cell>
          <cell r="AK24" t="str">
            <v>0</v>
          </cell>
          <cell r="AL24" t="str">
            <v>及格</v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>37</v>
          </cell>
          <cell r="AR24" t="str">
            <v>76</v>
          </cell>
          <cell r="AS24" t="str">
            <v>0</v>
          </cell>
          <cell r="AT24" t="str">
            <v>及格</v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>85.3</v>
          </cell>
          <cell r="AZ24" t="str">
            <v>0</v>
          </cell>
          <cell r="BA24" t="str">
            <v>85.3</v>
          </cell>
          <cell r="BB24" t="str">
            <v>良好</v>
          </cell>
        </row>
        <row r="25">
          <cell r="F25" t="str">
            <v>胡煜昕</v>
          </cell>
          <cell r="G25" t="str">
            <v>1</v>
          </cell>
          <cell r="H25" t="str">
            <v>2012-08-08</v>
          </cell>
          <cell r="I25" t="str">
            <v/>
          </cell>
          <cell r="J25" t="str">
            <v>147</v>
          </cell>
          <cell r="K25" t="str">
            <v>34.1</v>
          </cell>
          <cell r="L25" t="str">
            <v>4.0</v>
          </cell>
          <cell r="M25" t="str">
            <v>4.0</v>
          </cell>
          <cell r="N25" t="str">
            <v>100</v>
          </cell>
          <cell r="O25" t="str">
            <v>正常</v>
          </cell>
          <cell r="P25" t="str">
            <v>3499</v>
          </cell>
          <cell r="Q25" t="str">
            <v>90</v>
          </cell>
          <cell r="R25" t="str">
            <v>优秀</v>
          </cell>
          <cell r="S25" t="str">
            <v>8.4</v>
          </cell>
          <cell r="T25" t="str">
            <v>78</v>
          </cell>
          <cell r="U25" t="str">
            <v>及格</v>
          </cell>
          <cell r="V25" t="str">
            <v>1</v>
          </cell>
          <cell r="W25" t="str">
            <v>64</v>
          </cell>
          <cell r="X25" t="str">
            <v>及格</v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>163</v>
          </cell>
          <cell r="AG25" t="str">
            <v>64</v>
          </cell>
          <cell r="AH25" t="str">
            <v>及格</v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>5.00</v>
          </cell>
          <cell r="AN25" t="str">
            <v>68</v>
          </cell>
          <cell r="AO25" t="str">
            <v>0</v>
          </cell>
          <cell r="AP25" t="str">
            <v>及格</v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>5</v>
          </cell>
          <cell r="AV25" t="str">
            <v>64</v>
          </cell>
          <cell r="AW25" t="str">
            <v>0</v>
          </cell>
          <cell r="AX25" t="str">
            <v>及格</v>
          </cell>
          <cell r="AY25" t="str">
            <v>76.9</v>
          </cell>
          <cell r="AZ25" t="str">
            <v>0</v>
          </cell>
          <cell r="BA25" t="str">
            <v>76.9</v>
          </cell>
          <cell r="BB25" t="str">
            <v>及格</v>
          </cell>
        </row>
        <row r="26">
          <cell r="F26" t="str">
            <v>王文潜</v>
          </cell>
          <cell r="G26" t="str">
            <v>1</v>
          </cell>
          <cell r="H26" t="str">
            <v>2011-08-26</v>
          </cell>
          <cell r="I26" t="str">
            <v/>
          </cell>
          <cell r="J26" t="str">
            <v>174</v>
          </cell>
          <cell r="K26" t="str">
            <v>68.7</v>
          </cell>
          <cell r="L26" t="str">
            <v>5.2</v>
          </cell>
          <cell r="M26" t="str">
            <v>5.1</v>
          </cell>
          <cell r="N26" t="str">
            <v>80</v>
          </cell>
          <cell r="O26" t="str">
            <v>超重</v>
          </cell>
          <cell r="P26" t="str">
            <v>3869</v>
          </cell>
          <cell r="Q26" t="str">
            <v>95</v>
          </cell>
          <cell r="R26" t="str">
            <v>优秀</v>
          </cell>
          <cell r="S26" t="str">
            <v>9.4</v>
          </cell>
          <cell r="T26" t="str">
            <v>64</v>
          </cell>
          <cell r="U26" t="str">
            <v>及格</v>
          </cell>
          <cell r="V26" t="str">
            <v>6</v>
          </cell>
          <cell r="W26" t="str">
            <v>70</v>
          </cell>
          <cell r="X26" t="str">
            <v>及格</v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>170</v>
          </cell>
          <cell r="AG26" t="str">
            <v>60</v>
          </cell>
          <cell r="AH26" t="str">
            <v>及格</v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>5.00</v>
          </cell>
          <cell r="AN26" t="str">
            <v>62</v>
          </cell>
          <cell r="AO26" t="str">
            <v>0</v>
          </cell>
          <cell r="AP26" t="str">
            <v>及格</v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>1</v>
          </cell>
          <cell r="AV26" t="str">
            <v>20</v>
          </cell>
          <cell r="AW26" t="str">
            <v>0</v>
          </cell>
          <cell r="AX26" t="str">
            <v>不及格</v>
          </cell>
          <cell r="AY26" t="str">
            <v>66.5</v>
          </cell>
          <cell r="AZ26" t="str">
            <v>0</v>
          </cell>
          <cell r="BA26" t="str">
            <v>66.5</v>
          </cell>
          <cell r="BB26" t="str">
            <v>及格</v>
          </cell>
        </row>
        <row r="27">
          <cell r="F27" t="str">
            <v>叶梓萱</v>
          </cell>
          <cell r="G27" t="str">
            <v>2</v>
          </cell>
          <cell r="H27" t="str">
            <v>2011-04-24</v>
          </cell>
          <cell r="I27" t="str">
            <v/>
          </cell>
          <cell r="J27" t="str">
            <v>169</v>
          </cell>
          <cell r="K27" t="str">
            <v>53.4</v>
          </cell>
          <cell r="L27" t="str">
            <v>5.1</v>
          </cell>
          <cell r="M27" t="str">
            <v>5.2</v>
          </cell>
          <cell r="N27" t="str">
            <v>100</v>
          </cell>
          <cell r="O27" t="str">
            <v>正常</v>
          </cell>
          <cell r="P27" t="str">
            <v>3548</v>
          </cell>
          <cell r="Q27" t="str">
            <v>100</v>
          </cell>
          <cell r="R27" t="str">
            <v>优秀</v>
          </cell>
          <cell r="S27" t="str">
            <v>8.9</v>
          </cell>
          <cell r="T27" t="str">
            <v>78</v>
          </cell>
          <cell r="U27" t="str">
            <v>及格</v>
          </cell>
          <cell r="V27" t="str">
            <v>26</v>
          </cell>
          <cell r="W27" t="str">
            <v>100</v>
          </cell>
          <cell r="X27" t="str">
            <v>优秀</v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>180</v>
          </cell>
          <cell r="AG27" t="str">
            <v>80</v>
          </cell>
          <cell r="AH27" t="str">
            <v>良好</v>
          </cell>
          <cell r="AI27" t="str">
            <v>4.00</v>
          </cell>
          <cell r="AJ27" t="str">
            <v>80</v>
          </cell>
          <cell r="AK27" t="str">
            <v>0</v>
          </cell>
          <cell r="AL27" t="str">
            <v>良好</v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>47</v>
          </cell>
          <cell r="AR27" t="str">
            <v>90</v>
          </cell>
          <cell r="AS27" t="str">
            <v>0</v>
          </cell>
          <cell r="AT27" t="str">
            <v>优秀</v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>88.6</v>
          </cell>
          <cell r="AZ27" t="str">
            <v>0</v>
          </cell>
          <cell r="BA27" t="str">
            <v>88.6</v>
          </cell>
          <cell r="BB27" t="str">
            <v>良好</v>
          </cell>
        </row>
        <row r="28">
          <cell r="F28" t="str">
            <v>殷菲</v>
          </cell>
          <cell r="G28" t="str">
            <v>2</v>
          </cell>
          <cell r="H28" t="str">
            <v>2011-05-11</v>
          </cell>
          <cell r="I28" t="str">
            <v/>
          </cell>
          <cell r="J28" t="str">
            <v>163</v>
          </cell>
          <cell r="K28" t="str">
            <v>73.4</v>
          </cell>
          <cell r="L28" t="str">
            <v>4.3</v>
          </cell>
          <cell r="M28" t="str">
            <v>4.2</v>
          </cell>
          <cell r="N28" t="str">
            <v>60</v>
          </cell>
          <cell r="O28" t="str">
            <v>肥胖</v>
          </cell>
          <cell r="P28" t="str">
            <v>2701</v>
          </cell>
          <cell r="Q28" t="str">
            <v>85</v>
          </cell>
          <cell r="R28" t="str">
            <v>良好</v>
          </cell>
          <cell r="S28" t="str">
            <v>9.8</v>
          </cell>
          <cell r="T28" t="str">
            <v>70</v>
          </cell>
          <cell r="U28" t="str">
            <v>及格</v>
          </cell>
          <cell r="V28" t="str">
            <v>19</v>
          </cell>
          <cell r="W28" t="str">
            <v>85</v>
          </cell>
          <cell r="X28" t="str">
            <v>良好</v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  <cell r="AF28" t="str">
            <v>165</v>
          </cell>
          <cell r="AG28" t="str">
            <v>74</v>
          </cell>
          <cell r="AH28" t="str">
            <v>及格</v>
          </cell>
          <cell r="AI28" t="str">
            <v>4.40</v>
          </cell>
          <cell r="AJ28" t="str">
            <v>64</v>
          </cell>
          <cell r="AK28" t="str">
            <v>0</v>
          </cell>
          <cell r="AL28" t="str">
            <v>及格</v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>40</v>
          </cell>
          <cell r="AR28" t="str">
            <v>78</v>
          </cell>
          <cell r="AS28" t="str">
            <v>0</v>
          </cell>
          <cell r="AT28" t="str">
            <v>及格</v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>72.3</v>
          </cell>
          <cell r="AZ28" t="str">
            <v>0</v>
          </cell>
          <cell r="BA28" t="str">
            <v>72.3</v>
          </cell>
          <cell r="BB28" t="str">
            <v>及格</v>
          </cell>
        </row>
        <row r="29">
          <cell r="F29" t="str">
            <v>张宇航</v>
          </cell>
          <cell r="G29" t="str">
            <v>1</v>
          </cell>
          <cell r="H29" t="str">
            <v>2011-07-09</v>
          </cell>
          <cell r="I29" t="str">
            <v/>
          </cell>
          <cell r="J29" t="str">
            <v>173</v>
          </cell>
          <cell r="K29" t="str">
            <v>62.8</v>
          </cell>
          <cell r="L29" t="str">
            <v>4.2</v>
          </cell>
          <cell r="M29" t="str">
            <v>4.8</v>
          </cell>
          <cell r="N29" t="str">
            <v>100</v>
          </cell>
          <cell r="O29" t="str">
            <v>正常</v>
          </cell>
          <cell r="P29" t="str">
            <v>3283</v>
          </cell>
          <cell r="Q29" t="str">
            <v>80</v>
          </cell>
          <cell r="R29" t="str">
            <v>良好</v>
          </cell>
          <cell r="S29" t="str">
            <v>7.2</v>
          </cell>
          <cell r="T29" t="str">
            <v>100</v>
          </cell>
          <cell r="U29" t="str">
            <v>优秀</v>
          </cell>
          <cell r="V29" t="str">
            <v>5</v>
          </cell>
          <cell r="W29" t="str">
            <v>68</v>
          </cell>
          <cell r="X29" t="str">
            <v>及格</v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>230</v>
          </cell>
          <cell r="AG29" t="str">
            <v>90</v>
          </cell>
          <cell r="AH29" t="str">
            <v>优秀</v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>4.14</v>
          </cell>
          <cell r="AN29" t="str">
            <v>80</v>
          </cell>
          <cell r="AO29" t="str">
            <v>0</v>
          </cell>
          <cell r="AP29" t="str">
            <v>良好</v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>4</v>
          </cell>
          <cell r="AV29" t="str">
            <v>50</v>
          </cell>
          <cell r="AW29" t="str">
            <v>0</v>
          </cell>
          <cell r="AX29" t="str">
            <v>不及格</v>
          </cell>
          <cell r="AY29" t="str">
            <v>83.8</v>
          </cell>
          <cell r="AZ29" t="str">
            <v>0</v>
          </cell>
          <cell r="BA29" t="str">
            <v>83.8</v>
          </cell>
          <cell r="BB29" t="str">
            <v>良好</v>
          </cell>
        </row>
        <row r="30">
          <cell r="F30" t="str">
            <v>彭子皓</v>
          </cell>
          <cell r="G30" t="str">
            <v>1</v>
          </cell>
          <cell r="H30" t="str">
            <v>2010-11-29</v>
          </cell>
          <cell r="I30" t="str">
            <v/>
          </cell>
          <cell r="J30" t="str">
            <v>171</v>
          </cell>
          <cell r="K30" t="str">
            <v>56.4</v>
          </cell>
          <cell r="L30" t="str">
            <v>4.3</v>
          </cell>
          <cell r="M30" t="str">
            <v>4.4</v>
          </cell>
          <cell r="N30" t="str">
            <v>100</v>
          </cell>
          <cell r="O30" t="str">
            <v>正常</v>
          </cell>
          <cell r="P30" t="str">
            <v>3321</v>
          </cell>
          <cell r="Q30" t="str">
            <v>80</v>
          </cell>
          <cell r="R30" t="str">
            <v>良好</v>
          </cell>
          <cell r="S30" t="str">
            <v>7.7</v>
          </cell>
          <cell r="T30" t="str">
            <v>90</v>
          </cell>
          <cell r="U30" t="str">
            <v>优秀</v>
          </cell>
          <cell r="V30" t="str">
            <v>6</v>
          </cell>
          <cell r="W30" t="str">
            <v>70</v>
          </cell>
          <cell r="X30" t="str">
            <v>及格</v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>220</v>
          </cell>
          <cell r="AG30" t="str">
            <v>85</v>
          </cell>
          <cell r="AH30" t="str">
            <v>良好</v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>3.50</v>
          </cell>
          <cell r="AN30" t="str">
            <v>100</v>
          </cell>
          <cell r="AO30" t="str">
            <v>0</v>
          </cell>
          <cell r="AP30" t="str">
            <v>优秀</v>
          </cell>
          <cell r="AQ30" t="str">
            <v/>
          </cell>
          <cell r="AR30" t="str">
            <v/>
          </cell>
          <cell r="AS30" t="str">
            <v/>
          </cell>
          <cell r="AT30" t="str">
            <v/>
          </cell>
          <cell r="AU30" t="str">
            <v>7</v>
          </cell>
          <cell r="AV30" t="str">
            <v>68</v>
          </cell>
          <cell r="AW30" t="str">
            <v>0</v>
          </cell>
          <cell r="AX30" t="str">
            <v>及格</v>
          </cell>
          <cell r="AY30" t="str">
            <v>87.3</v>
          </cell>
          <cell r="AZ30" t="str">
            <v>0</v>
          </cell>
          <cell r="BA30" t="str">
            <v>87.3</v>
          </cell>
          <cell r="BB30" t="str">
            <v>良好</v>
          </cell>
        </row>
        <row r="31">
          <cell r="F31" t="str">
            <v>张优博</v>
          </cell>
          <cell r="G31" t="str">
            <v>1</v>
          </cell>
          <cell r="H31" t="str">
            <v>2011-05-26</v>
          </cell>
          <cell r="I31" t="str">
            <v/>
          </cell>
          <cell r="J31" t="str">
            <v>174.5</v>
          </cell>
          <cell r="K31" t="str">
            <v>55.8</v>
          </cell>
          <cell r="L31" t="str">
            <v>5.2</v>
          </cell>
          <cell r="M31" t="str">
            <v>4.6</v>
          </cell>
          <cell r="N31" t="str">
            <v>100</v>
          </cell>
          <cell r="O31" t="str">
            <v>正常</v>
          </cell>
          <cell r="P31" t="str">
            <v>3164</v>
          </cell>
          <cell r="Q31" t="str">
            <v>78</v>
          </cell>
          <cell r="R31" t="str">
            <v>及格</v>
          </cell>
          <cell r="S31" t="str">
            <v>免测</v>
          </cell>
          <cell r="T31" t="str">
            <v>0</v>
          </cell>
          <cell r="U31" t="str">
            <v/>
          </cell>
          <cell r="V31" t="str">
            <v>免测</v>
          </cell>
          <cell r="W31" t="str">
            <v>0</v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 t="str">
            <v>免测</v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>免测</v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>免测</v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</row>
        <row r="32">
          <cell r="F32" t="str">
            <v>陈宥衡</v>
          </cell>
          <cell r="G32" t="str">
            <v>1</v>
          </cell>
          <cell r="H32" t="str">
            <v>2011-06-20</v>
          </cell>
          <cell r="I32" t="str">
            <v/>
          </cell>
          <cell r="J32" t="str">
            <v>161</v>
          </cell>
          <cell r="K32" t="str">
            <v>62.2</v>
          </cell>
          <cell r="L32" t="str">
            <v>5.0</v>
          </cell>
          <cell r="M32" t="str">
            <v>5.1</v>
          </cell>
          <cell r="N32" t="str">
            <v>80</v>
          </cell>
          <cell r="O32" t="str">
            <v>超重</v>
          </cell>
          <cell r="P32" t="str">
            <v>3239</v>
          </cell>
          <cell r="Q32" t="str">
            <v>80</v>
          </cell>
          <cell r="R32" t="str">
            <v>良好</v>
          </cell>
          <cell r="S32" t="str">
            <v>10.1</v>
          </cell>
          <cell r="T32" t="str">
            <v>50</v>
          </cell>
          <cell r="U32" t="str">
            <v>不及格</v>
          </cell>
          <cell r="V32" t="str">
            <v>4.5</v>
          </cell>
          <cell r="W32" t="str">
            <v>68</v>
          </cell>
          <cell r="X32" t="str">
            <v>及格</v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>160</v>
          </cell>
          <cell r="AG32" t="str">
            <v>40</v>
          </cell>
          <cell r="AH32" t="str">
            <v>不及格</v>
          </cell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>4.55</v>
          </cell>
          <cell r="AN32" t="str">
            <v>64</v>
          </cell>
          <cell r="AO32" t="str">
            <v>0</v>
          </cell>
          <cell r="AP32" t="str">
            <v>及格</v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>1</v>
          </cell>
          <cell r="AV32" t="str">
            <v>20</v>
          </cell>
          <cell r="AW32" t="str">
            <v>0</v>
          </cell>
          <cell r="AX32" t="str">
            <v>不及格</v>
          </cell>
          <cell r="AY32" t="str">
            <v>59.6</v>
          </cell>
          <cell r="AZ32" t="str">
            <v>0</v>
          </cell>
          <cell r="BA32" t="str">
            <v>59.6</v>
          </cell>
          <cell r="BB32" t="str">
            <v>不及格</v>
          </cell>
        </row>
        <row r="33">
          <cell r="F33" t="str">
            <v>朱缘曦</v>
          </cell>
          <cell r="G33" t="str">
            <v>2</v>
          </cell>
          <cell r="H33" t="str">
            <v>2011-08-06</v>
          </cell>
          <cell r="I33" t="str">
            <v/>
          </cell>
          <cell r="J33" t="str">
            <v>168.5</v>
          </cell>
          <cell r="K33" t="str">
            <v>53.8</v>
          </cell>
          <cell r="L33" t="str">
            <v>4.4</v>
          </cell>
          <cell r="M33" t="str">
            <v>4.0</v>
          </cell>
          <cell r="N33" t="str">
            <v>100</v>
          </cell>
          <cell r="O33" t="str">
            <v>正常</v>
          </cell>
          <cell r="P33" t="str">
            <v>2687</v>
          </cell>
          <cell r="Q33" t="str">
            <v>85</v>
          </cell>
          <cell r="R33" t="str">
            <v>良好</v>
          </cell>
          <cell r="S33" t="str">
            <v>8</v>
          </cell>
          <cell r="T33" t="str">
            <v>100</v>
          </cell>
          <cell r="U33" t="str">
            <v>优秀</v>
          </cell>
          <cell r="V33" t="str">
            <v>20</v>
          </cell>
          <cell r="W33" t="str">
            <v>90</v>
          </cell>
          <cell r="X33" t="str">
            <v>优秀</v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F33" t="str">
            <v>205</v>
          </cell>
          <cell r="AG33" t="str">
            <v>100</v>
          </cell>
          <cell r="AH33" t="str">
            <v>优秀</v>
          </cell>
          <cell r="AI33" t="str">
            <v>3.40</v>
          </cell>
          <cell r="AJ33" t="str">
            <v>90</v>
          </cell>
          <cell r="AK33" t="str">
            <v>0</v>
          </cell>
          <cell r="AL33" t="str">
            <v>优秀</v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>50</v>
          </cell>
          <cell r="AR33" t="str">
            <v>95</v>
          </cell>
          <cell r="AS33" t="str">
            <v>0</v>
          </cell>
          <cell r="AT33" t="str">
            <v>优秀</v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>94.3</v>
          </cell>
          <cell r="AZ33" t="str">
            <v>0</v>
          </cell>
          <cell r="BA33" t="str">
            <v>94.3</v>
          </cell>
          <cell r="BB33" t="str">
            <v>优秀</v>
          </cell>
        </row>
        <row r="34">
          <cell r="F34" t="str">
            <v>陈炳睿</v>
          </cell>
          <cell r="G34" t="str">
            <v>1</v>
          </cell>
          <cell r="H34" t="str">
            <v>2012-02-01</v>
          </cell>
          <cell r="I34" t="str">
            <v/>
          </cell>
          <cell r="J34" t="str">
            <v>170</v>
          </cell>
          <cell r="K34" t="str">
            <v>59.6</v>
          </cell>
          <cell r="L34" t="str">
            <v>5.1</v>
          </cell>
          <cell r="M34" t="str">
            <v>4.9</v>
          </cell>
          <cell r="N34" t="str">
            <v>100</v>
          </cell>
          <cell r="O34" t="str">
            <v>正常</v>
          </cell>
          <cell r="P34" t="str">
            <v>2928</v>
          </cell>
          <cell r="Q34" t="str">
            <v>80</v>
          </cell>
          <cell r="R34" t="str">
            <v>良好</v>
          </cell>
          <cell r="S34" t="str">
            <v>7.8</v>
          </cell>
          <cell r="T34" t="str">
            <v>100</v>
          </cell>
          <cell r="U34" t="str">
            <v>优秀</v>
          </cell>
          <cell r="V34" t="str">
            <v>2</v>
          </cell>
          <cell r="W34" t="str">
            <v>66</v>
          </cell>
          <cell r="X34" t="str">
            <v>及格</v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>214</v>
          </cell>
          <cell r="AG34" t="str">
            <v>90</v>
          </cell>
          <cell r="AH34" t="str">
            <v>优秀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>4.18</v>
          </cell>
          <cell r="AN34" t="str">
            <v>85</v>
          </cell>
          <cell r="AO34" t="str">
            <v>0</v>
          </cell>
          <cell r="AP34" t="str">
            <v>良好</v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>5</v>
          </cell>
          <cell r="AV34" t="str">
            <v>64</v>
          </cell>
          <cell r="AW34" t="str">
            <v>0</v>
          </cell>
          <cell r="AX34" t="str">
            <v>及格</v>
          </cell>
          <cell r="AY34" t="str">
            <v>86.0</v>
          </cell>
          <cell r="AZ34" t="str">
            <v>0</v>
          </cell>
          <cell r="BA34" t="str">
            <v>86</v>
          </cell>
          <cell r="BB34" t="str">
            <v>良好</v>
          </cell>
        </row>
        <row r="35">
          <cell r="F35" t="str">
            <v>徐明彰</v>
          </cell>
          <cell r="G35" t="str">
            <v>1</v>
          </cell>
          <cell r="H35" t="str">
            <v>2012-02-21</v>
          </cell>
          <cell r="I35" t="str">
            <v/>
          </cell>
          <cell r="J35" t="str">
            <v>152.5</v>
          </cell>
          <cell r="K35" t="str">
            <v>38.9</v>
          </cell>
          <cell r="L35" t="str">
            <v>5.2</v>
          </cell>
          <cell r="M35" t="str">
            <v>5.2</v>
          </cell>
          <cell r="N35" t="str">
            <v>100</v>
          </cell>
          <cell r="O35" t="str">
            <v>正常</v>
          </cell>
          <cell r="P35" t="str">
            <v>3342</v>
          </cell>
          <cell r="Q35" t="str">
            <v>85</v>
          </cell>
          <cell r="R35" t="str">
            <v>良好</v>
          </cell>
          <cell r="S35" t="str">
            <v>8.3</v>
          </cell>
          <cell r="T35" t="str">
            <v>78</v>
          </cell>
          <cell r="U35" t="str">
            <v>及格</v>
          </cell>
          <cell r="V35" t="str">
            <v>9</v>
          </cell>
          <cell r="W35" t="str">
            <v>76</v>
          </cell>
          <cell r="X35" t="str">
            <v>及格</v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>179</v>
          </cell>
          <cell r="AG35" t="str">
            <v>72</v>
          </cell>
          <cell r="AH35" t="str">
            <v>及格</v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>5.00</v>
          </cell>
          <cell r="AN35" t="str">
            <v>68</v>
          </cell>
          <cell r="AO35" t="str">
            <v>0</v>
          </cell>
          <cell r="AP35" t="str">
            <v>及格</v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>5</v>
          </cell>
          <cell r="AV35" t="str">
            <v>64</v>
          </cell>
          <cell r="AW35" t="str">
            <v>0</v>
          </cell>
          <cell r="AX35" t="str">
            <v>及格</v>
          </cell>
          <cell r="AY35" t="str">
            <v>78.2</v>
          </cell>
          <cell r="AZ35" t="str">
            <v>0</v>
          </cell>
          <cell r="BA35" t="str">
            <v>78.2</v>
          </cell>
          <cell r="BB35" t="str">
            <v>及格</v>
          </cell>
        </row>
        <row r="36">
          <cell r="F36" t="str">
            <v>顾沐晨</v>
          </cell>
          <cell r="G36" t="str">
            <v>1</v>
          </cell>
          <cell r="H36" t="str">
            <v>2012-05-15</v>
          </cell>
          <cell r="I36" t="str">
            <v/>
          </cell>
          <cell r="J36" t="str">
            <v>164</v>
          </cell>
          <cell r="K36" t="str">
            <v>50.5</v>
          </cell>
          <cell r="L36" t="str">
            <v>4.5</v>
          </cell>
          <cell r="M36" t="str">
            <v>4.9</v>
          </cell>
          <cell r="N36" t="str">
            <v>100</v>
          </cell>
          <cell r="O36" t="str">
            <v>正常</v>
          </cell>
          <cell r="P36" t="str">
            <v>4337</v>
          </cell>
          <cell r="Q36" t="str">
            <v>100</v>
          </cell>
          <cell r="R36" t="str">
            <v>优秀</v>
          </cell>
          <cell r="S36" t="str">
            <v>7.6</v>
          </cell>
          <cell r="T36" t="str">
            <v>100</v>
          </cell>
          <cell r="U36" t="str">
            <v>优秀</v>
          </cell>
          <cell r="V36" t="str">
            <v>10</v>
          </cell>
          <cell r="W36" t="str">
            <v>78</v>
          </cell>
          <cell r="X36" t="str">
            <v>及格</v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>221</v>
          </cell>
          <cell r="AG36" t="str">
            <v>95</v>
          </cell>
          <cell r="AH36" t="str">
            <v>优秀</v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>4.00</v>
          </cell>
          <cell r="AN36" t="str">
            <v>95</v>
          </cell>
          <cell r="AO36" t="str">
            <v>0</v>
          </cell>
          <cell r="AP36" t="str">
            <v>优秀</v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>6</v>
          </cell>
          <cell r="AV36" t="str">
            <v>68</v>
          </cell>
          <cell r="AW36" t="str">
            <v>0</v>
          </cell>
          <cell r="AX36" t="str">
            <v>及格</v>
          </cell>
          <cell r="AY36" t="str">
            <v>93.1</v>
          </cell>
          <cell r="AZ36" t="str">
            <v>0</v>
          </cell>
          <cell r="BA36" t="str">
            <v>93.1</v>
          </cell>
          <cell r="BB36" t="str">
            <v>优秀</v>
          </cell>
        </row>
        <row r="37">
          <cell r="F37" t="str">
            <v>王韵涵</v>
          </cell>
          <cell r="G37" t="str">
            <v>2</v>
          </cell>
          <cell r="H37" t="str">
            <v>2012-01-28</v>
          </cell>
          <cell r="I37" t="str">
            <v/>
          </cell>
          <cell r="J37" t="str">
            <v>166.5</v>
          </cell>
          <cell r="K37" t="str">
            <v>63.9</v>
          </cell>
          <cell r="L37" t="str">
            <v>5.0</v>
          </cell>
          <cell r="M37" t="str">
            <v>5.0</v>
          </cell>
          <cell r="N37" t="str">
            <v>80</v>
          </cell>
          <cell r="O37" t="str">
            <v>超重</v>
          </cell>
          <cell r="P37" t="str">
            <v>3302</v>
          </cell>
          <cell r="Q37" t="str">
            <v>100</v>
          </cell>
          <cell r="R37" t="str">
            <v>优秀</v>
          </cell>
          <cell r="S37" t="str">
            <v>7.9</v>
          </cell>
          <cell r="T37" t="str">
            <v>100</v>
          </cell>
          <cell r="U37" t="str">
            <v>优秀</v>
          </cell>
          <cell r="V37" t="str">
            <v>14</v>
          </cell>
          <cell r="W37" t="str">
            <v>78</v>
          </cell>
          <cell r="X37" t="str">
            <v>及格</v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>211</v>
          </cell>
          <cell r="AG37" t="str">
            <v>100</v>
          </cell>
          <cell r="AH37" t="str">
            <v>优秀</v>
          </cell>
          <cell r="AI37" t="str">
            <v>3.44</v>
          </cell>
          <cell r="AJ37" t="str">
            <v>90</v>
          </cell>
          <cell r="AK37" t="str">
            <v>0</v>
          </cell>
          <cell r="AL37" t="str">
            <v>优秀</v>
          </cell>
          <cell r="AM37" t="str">
            <v/>
          </cell>
          <cell r="AN37" t="str">
            <v/>
          </cell>
          <cell r="AO37" t="str">
            <v/>
          </cell>
          <cell r="AP37" t="str">
            <v/>
          </cell>
          <cell r="AQ37" t="str">
            <v>44</v>
          </cell>
          <cell r="AR37" t="str">
            <v>85</v>
          </cell>
          <cell r="AS37" t="str">
            <v>0</v>
          </cell>
          <cell r="AT37" t="str">
            <v>良好</v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>91.3</v>
          </cell>
          <cell r="AZ37" t="str">
            <v>0</v>
          </cell>
          <cell r="BA37" t="str">
            <v>91.3</v>
          </cell>
          <cell r="BB37" t="str">
            <v>优秀</v>
          </cell>
        </row>
        <row r="38">
          <cell r="F38" t="str">
            <v>吴晨和</v>
          </cell>
          <cell r="G38" t="str">
            <v>2</v>
          </cell>
          <cell r="H38" t="str">
            <v>2011-11-18</v>
          </cell>
          <cell r="I38" t="str">
            <v/>
          </cell>
          <cell r="J38" t="str">
            <v>165.5</v>
          </cell>
          <cell r="K38" t="str">
            <v>57.5</v>
          </cell>
          <cell r="L38" t="str">
            <v>4.9</v>
          </cell>
          <cell r="M38" t="str">
            <v>4.9</v>
          </cell>
          <cell r="N38" t="str">
            <v>100</v>
          </cell>
          <cell r="O38" t="str">
            <v>正常</v>
          </cell>
          <cell r="P38" t="str">
            <v>3931</v>
          </cell>
          <cell r="Q38" t="str">
            <v>100</v>
          </cell>
          <cell r="R38" t="str">
            <v>优秀</v>
          </cell>
          <cell r="S38" t="str">
            <v>8</v>
          </cell>
          <cell r="T38" t="str">
            <v>100</v>
          </cell>
          <cell r="U38" t="str">
            <v>优秀</v>
          </cell>
          <cell r="V38" t="str">
            <v>19</v>
          </cell>
          <cell r="W38" t="str">
            <v>90</v>
          </cell>
          <cell r="X38" t="str">
            <v>优秀</v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>170</v>
          </cell>
          <cell r="AG38" t="str">
            <v>80</v>
          </cell>
          <cell r="AH38" t="str">
            <v>良好</v>
          </cell>
          <cell r="AI38" t="str">
            <v>4.11</v>
          </cell>
          <cell r="AJ38" t="str">
            <v>76</v>
          </cell>
          <cell r="AK38" t="str">
            <v>0</v>
          </cell>
          <cell r="AL38" t="str">
            <v>及格</v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>40</v>
          </cell>
          <cell r="AR38" t="str">
            <v>80</v>
          </cell>
          <cell r="AS38" t="str">
            <v>0</v>
          </cell>
          <cell r="AT38" t="str">
            <v>良好</v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>90.2</v>
          </cell>
          <cell r="AZ38" t="str">
            <v>0</v>
          </cell>
          <cell r="BA38" t="str">
            <v>90.2</v>
          </cell>
          <cell r="BB38" t="str">
            <v>优秀</v>
          </cell>
        </row>
        <row r="39">
          <cell r="F39" t="str">
            <v>石铭暄</v>
          </cell>
          <cell r="G39" t="str">
            <v>1</v>
          </cell>
          <cell r="H39" t="str">
            <v>2012-07-20</v>
          </cell>
          <cell r="I39" t="str">
            <v/>
          </cell>
          <cell r="J39" t="str">
            <v>166.5</v>
          </cell>
          <cell r="K39" t="str">
            <v>61</v>
          </cell>
          <cell r="L39" t="str">
            <v>5.1</v>
          </cell>
          <cell r="M39" t="str">
            <v>5.1</v>
          </cell>
          <cell r="N39" t="str">
            <v>100</v>
          </cell>
          <cell r="O39" t="str">
            <v>正常</v>
          </cell>
          <cell r="P39" t="str">
            <v>3899</v>
          </cell>
          <cell r="Q39" t="str">
            <v>100</v>
          </cell>
          <cell r="R39" t="str">
            <v>优秀</v>
          </cell>
          <cell r="S39" t="str">
            <v>7.8</v>
          </cell>
          <cell r="T39" t="str">
            <v>100</v>
          </cell>
          <cell r="U39" t="str">
            <v>优秀</v>
          </cell>
          <cell r="V39" t="str">
            <v>6</v>
          </cell>
          <cell r="W39" t="str">
            <v>72</v>
          </cell>
          <cell r="X39" t="str">
            <v>及格</v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>210</v>
          </cell>
          <cell r="AG39" t="str">
            <v>85</v>
          </cell>
          <cell r="AH39" t="str">
            <v>良好</v>
          </cell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>4.10</v>
          </cell>
          <cell r="AN39" t="str">
            <v>90</v>
          </cell>
          <cell r="AO39" t="str">
            <v>0</v>
          </cell>
          <cell r="AP39" t="str">
            <v>优秀</v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>9</v>
          </cell>
          <cell r="AV39" t="str">
            <v>80</v>
          </cell>
          <cell r="AW39" t="str">
            <v>0</v>
          </cell>
          <cell r="AX39" t="str">
            <v>良好</v>
          </cell>
          <cell r="AY39" t="str">
            <v>91.7</v>
          </cell>
          <cell r="AZ39" t="str">
            <v>0</v>
          </cell>
          <cell r="BA39" t="str">
            <v>91.7</v>
          </cell>
          <cell r="BB39" t="str">
            <v>优秀</v>
          </cell>
        </row>
        <row r="40">
          <cell r="F40" t="str">
            <v>钱澔宇</v>
          </cell>
          <cell r="G40" t="str">
            <v>1</v>
          </cell>
          <cell r="H40" t="str">
            <v>2012-03-27</v>
          </cell>
          <cell r="I40" t="str">
            <v/>
          </cell>
          <cell r="J40" t="str">
            <v>162</v>
          </cell>
          <cell r="K40" t="str">
            <v>68.1</v>
          </cell>
          <cell r="L40" t="str">
            <v>5.1</v>
          </cell>
          <cell r="M40" t="str">
            <v>5.2</v>
          </cell>
          <cell r="N40" t="str">
            <v>60</v>
          </cell>
          <cell r="O40" t="str">
            <v>肥胖</v>
          </cell>
          <cell r="P40" t="str">
            <v>3019</v>
          </cell>
          <cell r="Q40" t="str">
            <v>80</v>
          </cell>
          <cell r="R40" t="str">
            <v>良好</v>
          </cell>
          <cell r="S40" t="str">
            <v>8.3</v>
          </cell>
          <cell r="T40" t="str">
            <v>78</v>
          </cell>
          <cell r="U40" t="str">
            <v>及格</v>
          </cell>
          <cell r="V40" t="str">
            <v>0</v>
          </cell>
          <cell r="W40" t="str">
            <v>64</v>
          </cell>
          <cell r="X40" t="str">
            <v>及格</v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>192</v>
          </cell>
          <cell r="AG40" t="str">
            <v>78</v>
          </cell>
          <cell r="AH40" t="str">
            <v>及格</v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>4.40</v>
          </cell>
          <cell r="AN40" t="str">
            <v>76</v>
          </cell>
          <cell r="AO40" t="str">
            <v>0</v>
          </cell>
          <cell r="AP40" t="str">
            <v>及格</v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>9</v>
          </cell>
          <cell r="AV40" t="str">
            <v>80</v>
          </cell>
          <cell r="AW40" t="str">
            <v>0</v>
          </cell>
          <cell r="AX40" t="str">
            <v>良好</v>
          </cell>
          <cell r="AY40" t="str">
            <v>74.0</v>
          </cell>
          <cell r="AZ40" t="str">
            <v>0</v>
          </cell>
          <cell r="BA40" t="str">
            <v>74</v>
          </cell>
          <cell r="BB40" t="str">
            <v>及格</v>
          </cell>
        </row>
        <row r="41">
          <cell r="F41" t="str">
            <v>庄海葵</v>
          </cell>
          <cell r="G41" t="str">
            <v>2</v>
          </cell>
          <cell r="H41" t="str">
            <v>2012-08-10</v>
          </cell>
          <cell r="I41" t="str">
            <v/>
          </cell>
          <cell r="J41" t="str">
            <v>161.5</v>
          </cell>
          <cell r="K41" t="str">
            <v>47.8</v>
          </cell>
          <cell r="L41" t="str">
            <v>4.7</v>
          </cell>
          <cell r="M41" t="str">
            <v>5.0</v>
          </cell>
          <cell r="N41" t="str">
            <v>100</v>
          </cell>
          <cell r="O41" t="str">
            <v>正常</v>
          </cell>
          <cell r="P41" t="str">
            <v>2864</v>
          </cell>
          <cell r="Q41" t="str">
            <v>100</v>
          </cell>
          <cell r="R41" t="str">
            <v>优秀</v>
          </cell>
          <cell r="S41" t="str">
            <v>8.2</v>
          </cell>
          <cell r="T41" t="str">
            <v>95</v>
          </cell>
          <cell r="U41" t="str">
            <v>优秀</v>
          </cell>
          <cell r="V41" t="str">
            <v>14</v>
          </cell>
          <cell r="W41" t="str">
            <v>78</v>
          </cell>
          <cell r="X41" t="str">
            <v>及格</v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>196</v>
          </cell>
          <cell r="AG41" t="str">
            <v>100</v>
          </cell>
          <cell r="AH41" t="str">
            <v>优秀</v>
          </cell>
          <cell r="AI41" t="str">
            <v>3.59</v>
          </cell>
          <cell r="AJ41" t="str">
            <v>80</v>
          </cell>
          <cell r="AK41" t="str">
            <v>0</v>
          </cell>
          <cell r="AL41" t="str">
            <v>良好</v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>33</v>
          </cell>
          <cell r="AR41" t="str">
            <v>72</v>
          </cell>
          <cell r="AS41" t="str">
            <v>0</v>
          </cell>
          <cell r="AT41" t="str">
            <v>及格</v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>90.0</v>
          </cell>
          <cell r="AZ41" t="str">
            <v>0</v>
          </cell>
          <cell r="BA41" t="str">
            <v>90</v>
          </cell>
          <cell r="BB41" t="str">
            <v>优秀</v>
          </cell>
        </row>
        <row r="42">
          <cell r="F42" t="str">
            <v>许钧珽</v>
          </cell>
          <cell r="G42" t="str">
            <v>1</v>
          </cell>
          <cell r="H42" t="str">
            <v>2012-02-07</v>
          </cell>
          <cell r="I42" t="str">
            <v/>
          </cell>
          <cell r="J42" t="str">
            <v>163.5</v>
          </cell>
          <cell r="K42" t="str">
            <v>65.9</v>
          </cell>
          <cell r="L42" t="str">
            <v>5.1</v>
          </cell>
          <cell r="M42" t="str">
            <v>5.2</v>
          </cell>
          <cell r="N42" t="str">
            <v>80</v>
          </cell>
          <cell r="O42" t="str">
            <v>超重</v>
          </cell>
          <cell r="P42" t="str">
            <v>3881</v>
          </cell>
          <cell r="Q42" t="str">
            <v>100</v>
          </cell>
          <cell r="R42" t="str">
            <v>优秀</v>
          </cell>
          <cell r="S42" t="str">
            <v>8.4</v>
          </cell>
          <cell r="T42" t="str">
            <v>78</v>
          </cell>
          <cell r="U42" t="str">
            <v>及格</v>
          </cell>
          <cell r="V42" t="str">
            <v>10.5</v>
          </cell>
          <cell r="W42" t="str">
            <v>80</v>
          </cell>
          <cell r="X42" t="str">
            <v>良好</v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>175</v>
          </cell>
          <cell r="AG42" t="str">
            <v>70</v>
          </cell>
          <cell r="AH42" t="str">
            <v>及格</v>
          </cell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>5.50</v>
          </cell>
          <cell r="AN42" t="str">
            <v>40</v>
          </cell>
          <cell r="AO42" t="str">
            <v>0</v>
          </cell>
          <cell r="AP42" t="str">
            <v>不及格</v>
          </cell>
          <cell r="AQ42" t="str">
            <v/>
          </cell>
          <cell r="AR42" t="str">
            <v/>
          </cell>
          <cell r="AS42" t="str">
            <v/>
          </cell>
          <cell r="AT42" t="str">
            <v/>
          </cell>
          <cell r="AU42" t="str">
            <v>7</v>
          </cell>
          <cell r="AV42" t="str">
            <v>72</v>
          </cell>
          <cell r="AW42" t="str">
            <v>0</v>
          </cell>
          <cell r="AX42" t="str">
            <v>及格</v>
          </cell>
          <cell r="AY42" t="str">
            <v>72.8</v>
          </cell>
          <cell r="AZ42" t="str">
            <v>0</v>
          </cell>
          <cell r="BA42" t="str">
            <v>72.8</v>
          </cell>
          <cell r="BB42" t="str">
            <v>及格</v>
          </cell>
        </row>
        <row r="43">
          <cell r="F43" t="str">
            <v>金子轩</v>
          </cell>
          <cell r="G43" t="str">
            <v>1</v>
          </cell>
          <cell r="H43" t="str">
            <v>2011-10-18</v>
          </cell>
          <cell r="I43" t="str">
            <v/>
          </cell>
          <cell r="J43" t="str">
            <v>169.5</v>
          </cell>
          <cell r="K43" t="str">
            <v>69</v>
          </cell>
          <cell r="L43" t="str">
            <v>5.2</v>
          </cell>
          <cell r="M43" t="str">
            <v>5.2</v>
          </cell>
          <cell r="N43" t="str">
            <v>80</v>
          </cell>
          <cell r="O43" t="str">
            <v>超重</v>
          </cell>
          <cell r="P43" t="str">
            <v>4601</v>
          </cell>
          <cell r="Q43" t="str">
            <v>100</v>
          </cell>
          <cell r="R43" t="str">
            <v>优秀</v>
          </cell>
          <cell r="S43" t="str">
            <v>9.1</v>
          </cell>
          <cell r="T43" t="str">
            <v>70</v>
          </cell>
          <cell r="U43" t="str">
            <v>及格</v>
          </cell>
          <cell r="V43" t="str">
            <v>12.1</v>
          </cell>
          <cell r="W43" t="str">
            <v>80</v>
          </cell>
          <cell r="X43" t="str">
            <v>良好</v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>160</v>
          </cell>
          <cell r="AG43" t="str">
            <v>62</v>
          </cell>
          <cell r="AH43" t="str">
            <v>及格</v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>4.46</v>
          </cell>
          <cell r="AN43" t="str">
            <v>72</v>
          </cell>
          <cell r="AO43" t="str">
            <v>0</v>
          </cell>
          <cell r="AP43" t="str">
            <v>及格</v>
          </cell>
          <cell r="AQ43" t="str">
            <v/>
          </cell>
          <cell r="AR43" t="str">
            <v/>
          </cell>
          <cell r="AS43" t="str">
            <v/>
          </cell>
          <cell r="AT43" t="str">
            <v/>
          </cell>
          <cell r="AU43" t="str">
            <v>3</v>
          </cell>
          <cell r="AV43" t="str">
            <v>50</v>
          </cell>
          <cell r="AW43" t="str">
            <v>0</v>
          </cell>
          <cell r="AX43" t="str">
            <v>不及格</v>
          </cell>
          <cell r="AY43" t="str">
            <v>74.6</v>
          </cell>
          <cell r="AZ43" t="str">
            <v>0</v>
          </cell>
          <cell r="BA43" t="str">
            <v>74.6</v>
          </cell>
          <cell r="BB43" t="str">
            <v>及格</v>
          </cell>
        </row>
        <row r="44">
          <cell r="F44" t="str">
            <v>陈嘉程</v>
          </cell>
          <cell r="G44" t="str">
            <v>1</v>
          </cell>
          <cell r="H44" t="str">
            <v>2012-03-13</v>
          </cell>
          <cell r="I44" t="str">
            <v/>
          </cell>
          <cell r="J44" t="str">
            <v>171</v>
          </cell>
          <cell r="K44" t="str">
            <v>67.9</v>
          </cell>
          <cell r="L44" t="str">
            <v>5.1</v>
          </cell>
          <cell r="M44" t="str">
            <v>5.1</v>
          </cell>
          <cell r="N44" t="str">
            <v>80</v>
          </cell>
          <cell r="O44" t="str">
            <v>超重</v>
          </cell>
          <cell r="P44" t="str">
            <v>3499</v>
          </cell>
          <cell r="Q44" t="str">
            <v>90</v>
          </cell>
          <cell r="R44" t="str">
            <v>优秀</v>
          </cell>
          <cell r="S44" t="str">
            <v>8.8</v>
          </cell>
          <cell r="T44" t="str">
            <v>74</v>
          </cell>
          <cell r="U44" t="str">
            <v>及格</v>
          </cell>
          <cell r="V44" t="str">
            <v>12</v>
          </cell>
          <cell r="W44" t="str">
            <v>80</v>
          </cell>
          <cell r="X44" t="str">
            <v>良好</v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>165</v>
          </cell>
          <cell r="AG44" t="str">
            <v>64</v>
          </cell>
          <cell r="AH44" t="str">
            <v>及格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>5.04</v>
          </cell>
          <cell r="AN44" t="str">
            <v>66</v>
          </cell>
          <cell r="AO44" t="str">
            <v>0</v>
          </cell>
          <cell r="AP44" t="str">
            <v>及格</v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  <cell r="AU44" t="str">
            <v>6</v>
          </cell>
          <cell r="AV44" t="str">
            <v>68</v>
          </cell>
          <cell r="AW44" t="str">
            <v>0</v>
          </cell>
          <cell r="AX44" t="str">
            <v>及格</v>
          </cell>
          <cell r="AY44" t="str">
            <v>74.7</v>
          </cell>
          <cell r="AZ44" t="str">
            <v>0</v>
          </cell>
          <cell r="BA44" t="str">
            <v>74.7</v>
          </cell>
          <cell r="BB44" t="str">
            <v>及格</v>
          </cell>
        </row>
        <row r="45">
          <cell r="F45" t="str">
            <v>曹辰长</v>
          </cell>
          <cell r="G45" t="str">
            <v>1</v>
          </cell>
          <cell r="H45" t="str">
            <v>2012-04-05</v>
          </cell>
          <cell r="I45" t="str">
            <v/>
          </cell>
          <cell r="J45" t="str">
            <v>156.5</v>
          </cell>
          <cell r="K45" t="str">
            <v>53</v>
          </cell>
          <cell r="L45" t="str">
            <v>5.0</v>
          </cell>
          <cell r="M45" t="str">
            <v>5.1</v>
          </cell>
          <cell r="N45" t="str">
            <v>100</v>
          </cell>
          <cell r="O45" t="str">
            <v>正常</v>
          </cell>
          <cell r="P45" t="str">
            <v>2480</v>
          </cell>
          <cell r="Q45" t="str">
            <v>72</v>
          </cell>
          <cell r="R45" t="str">
            <v>及格</v>
          </cell>
          <cell r="S45" t="str">
            <v>8.2</v>
          </cell>
          <cell r="T45" t="str">
            <v>80</v>
          </cell>
          <cell r="U45" t="str">
            <v>良好</v>
          </cell>
          <cell r="V45" t="str">
            <v>11.2</v>
          </cell>
          <cell r="W45" t="str">
            <v>80</v>
          </cell>
          <cell r="X45" t="str">
            <v>良好</v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>168</v>
          </cell>
          <cell r="AG45" t="str">
            <v>66</v>
          </cell>
          <cell r="AH45" t="str">
            <v>及格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>4.34</v>
          </cell>
          <cell r="AN45" t="str">
            <v>78</v>
          </cell>
          <cell r="AO45" t="str">
            <v>0</v>
          </cell>
          <cell r="AP45" t="str">
            <v>及格</v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>9</v>
          </cell>
          <cell r="AV45" t="str">
            <v>80</v>
          </cell>
          <cell r="AW45" t="str">
            <v>0</v>
          </cell>
          <cell r="AX45" t="str">
            <v>良好</v>
          </cell>
          <cell r="AY45" t="str">
            <v>80.0</v>
          </cell>
          <cell r="AZ45" t="str">
            <v>0</v>
          </cell>
          <cell r="BA45" t="str">
            <v>80</v>
          </cell>
          <cell r="BB45" t="str">
            <v>良好</v>
          </cell>
        </row>
        <row r="46">
          <cell r="F46" t="str">
            <v>顾之瑜</v>
          </cell>
          <cell r="G46" t="str">
            <v>1</v>
          </cell>
          <cell r="H46" t="str">
            <v>2012-03-30</v>
          </cell>
          <cell r="I46" t="str">
            <v/>
          </cell>
          <cell r="J46" t="str">
            <v>153.5</v>
          </cell>
          <cell r="K46" t="str">
            <v>37.4</v>
          </cell>
          <cell r="L46" t="str">
            <v>5.0</v>
          </cell>
          <cell r="M46" t="str">
            <v>5.1</v>
          </cell>
          <cell r="N46" t="str">
            <v>100</v>
          </cell>
          <cell r="O46" t="str">
            <v>正常</v>
          </cell>
          <cell r="P46" t="str">
            <v>2831</v>
          </cell>
          <cell r="Q46" t="str">
            <v>78</v>
          </cell>
          <cell r="R46" t="str">
            <v>及格</v>
          </cell>
          <cell r="S46" t="str">
            <v>8.3</v>
          </cell>
          <cell r="T46" t="str">
            <v>78</v>
          </cell>
          <cell r="U46" t="str">
            <v>及格</v>
          </cell>
          <cell r="V46" t="str">
            <v>7.1</v>
          </cell>
          <cell r="W46" t="str">
            <v>74</v>
          </cell>
          <cell r="X46" t="str">
            <v>及格</v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>170</v>
          </cell>
          <cell r="AG46" t="str">
            <v>66</v>
          </cell>
          <cell r="AH46" t="str">
            <v>及格</v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>5.19</v>
          </cell>
          <cell r="AN46" t="str">
            <v>60</v>
          </cell>
          <cell r="AO46" t="str">
            <v>0</v>
          </cell>
          <cell r="AP46" t="str">
            <v>及格</v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>7</v>
          </cell>
          <cell r="AV46" t="str">
            <v>72</v>
          </cell>
          <cell r="AW46" t="str">
            <v>0</v>
          </cell>
          <cell r="AX46" t="str">
            <v>及格</v>
          </cell>
          <cell r="AY46" t="str">
            <v>75.5</v>
          </cell>
          <cell r="AZ46" t="str">
            <v>0</v>
          </cell>
          <cell r="BA46" t="str">
            <v>75.5</v>
          </cell>
          <cell r="BB46" t="str">
            <v>及格</v>
          </cell>
        </row>
        <row r="47">
          <cell r="F47" t="str">
            <v>刘培源</v>
          </cell>
          <cell r="G47" t="str">
            <v>1</v>
          </cell>
          <cell r="H47" t="str">
            <v>2012-05-08</v>
          </cell>
          <cell r="I47" t="str">
            <v/>
          </cell>
          <cell r="J47" t="str">
            <v>171.5</v>
          </cell>
          <cell r="K47" t="str">
            <v>57.3</v>
          </cell>
          <cell r="L47" t="str">
            <v>5.1</v>
          </cell>
          <cell r="M47" t="str">
            <v>5.1</v>
          </cell>
          <cell r="N47" t="str">
            <v>100</v>
          </cell>
          <cell r="O47" t="str">
            <v>正常</v>
          </cell>
          <cell r="P47" t="str">
            <v>2564</v>
          </cell>
          <cell r="Q47" t="str">
            <v>74</v>
          </cell>
          <cell r="R47" t="str">
            <v>及格</v>
          </cell>
          <cell r="S47" t="str">
            <v>7.4</v>
          </cell>
          <cell r="T47" t="str">
            <v>100</v>
          </cell>
          <cell r="U47" t="str">
            <v>优秀</v>
          </cell>
          <cell r="V47" t="str">
            <v>8.5</v>
          </cell>
          <cell r="W47" t="str">
            <v>76</v>
          </cell>
          <cell r="X47" t="str">
            <v>及格</v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>200</v>
          </cell>
          <cell r="AG47" t="str">
            <v>80</v>
          </cell>
          <cell r="AH47" t="str">
            <v>良好</v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>3.42</v>
          </cell>
          <cell r="AN47" t="str">
            <v>100</v>
          </cell>
          <cell r="AO47" t="str">
            <v>3</v>
          </cell>
          <cell r="AP47" t="str">
            <v>优秀</v>
          </cell>
          <cell r="AQ47" t="str">
            <v/>
          </cell>
          <cell r="AR47" t="str">
            <v/>
          </cell>
          <cell r="AS47" t="str">
            <v/>
          </cell>
          <cell r="AT47" t="str">
            <v/>
          </cell>
          <cell r="AU47" t="str">
            <v>6</v>
          </cell>
          <cell r="AV47" t="str">
            <v>68</v>
          </cell>
          <cell r="AW47" t="str">
            <v>0</v>
          </cell>
          <cell r="AX47" t="str">
            <v>及格</v>
          </cell>
          <cell r="AY47" t="str">
            <v>88.5</v>
          </cell>
          <cell r="AZ47" t="str">
            <v>3</v>
          </cell>
          <cell r="BA47" t="str">
            <v>91.5</v>
          </cell>
          <cell r="BB47" t="str">
            <v>优秀</v>
          </cell>
        </row>
        <row r="48">
          <cell r="F48" t="str">
            <v>李铭昊</v>
          </cell>
          <cell r="G48" t="str">
            <v>1</v>
          </cell>
          <cell r="H48" t="str">
            <v>2012-07-24</v>
          </cell>
          <cell r="I48" t="str">
            <v/>
          </cell>
          <cell r="J48" t="str">
            <v>157.5</v>
          </cell>
          <cell r="K48" t="str">
            <v>64.7</v>
          </cell>
          <cell r="L48" t="str">
            <v>5.1</v>
          </cell>
          <cell r="M48" t="str">
            <v>4.8</v>
          </cell>
          <cell r="N48" t="str">
            <v>60</v>
          </cell>
          <cell r="O48" t="str">
            <v>肥胖</v>
          </cell>
          <cell r="P48" t="str">
            <v>2628</v>
          </cell>
          <cell r="Q48" t="str">
            <v>74</v>
          </cell>
          <cell r="R48" t="str">
            <v>及格</v>
          </cell>
          <cell r="S48" t="str">
            <v>8.8</v>
          </cell>
          <cell r="T48" t="str">
            <v>74</v>
          </cell>
          <cell r="U48" t="str">
            <v>及格</v>
          </cell>
          <cell r="V48" t="str">
            <v>6.3</v>
          </cell>
          <cell r="W48" t="str">
            <v>72</v>
          </cell>
          <cell r="X48" t="str">
            <v>及格</v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>140</v>
          </cell>
          <cell r="AG48" t="str">
            <v>30</v>
          </cell>
          <cell r="AH48" t="str">
            <v>不及格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>5.15</v>
          </cell>
          <cell r="AN48" t="str">
            <v>62</v>
          </cell>
          <cell r="AO48" t="str">
            <v>0</v>
          </cell>
          <cell r="AP48" t="str">
            <v>及格</v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>9</v>
          </cell>
          <cell r="AV48" t="str">
            <v>80</v>
          </cell>
          <cell r="AW48" t="str">
            <v>0</v>
          </cell>
          <cell r="AX48" t="str">
            <v>良好</v>
          </cell>
          <cell r="AY48" t="str">
            <v>65.5</v>
          </cell>
          <cell r="AZ48" t="str">
            <v>0</v>
          </cell>
          <cell r="BA48" t="str">
            <v>65.5</v>
          </cell>
          <cell r="BB48" t="str">
            <v>及格</v>
          </cell>
        </row>
        <row r="49">
          <cell r="F49" t="str">
            <v>李涵锐</v>
          </cell>
          <cell r="G49" t="str">
            <v>1</v>
          </cell>
          <cell r="H49" t="str">
            <v>2012-02-24</v>
          </cell>
          <cell r="I49" t="str">
            <v/>
          </cell>
          <cell r="J49" t="str">
            <v>164</v>
          </cell>
          <cell r="K49" t="str">
            <v>53.8</v>
          </cell>
          <cell r="L49" t="str">
            <v>5.0</v>
          </cell>
          <cell r="M49" t="str">
            <v>4.9</v>
          </cell>
          <cell r="N49" t="str">
            <v>100</v>
          </cell>
          <cell r="O49" t="str">
            <v>正常</v>
          </cell>
          <cell r="P49" t="str">
            <v>3248</v>
          </cell>
          <cell r="Q49" t="str">
            <v>85</v>
          </cell>
          <cell r="R49" t="str">
            <v>良好</v>
          </cell>
          <cell r="S49" t="str">
            <v>8</v>
          </cell>
          <cell r="T49" t="str">
            <v>90</v>
          </cell>
          <cell r="U49" t="str">
            <v>优秀</v>
          </cell>
          <cell r="V49" t="str">
            <v>14</v>
          </cell>
          <cell r="W49" t="str">
            <v>85</v>
          </cell>
          <cell r="X49" t="str">
            <v>良好</v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  <cell r="AF49" t="str">
            <v>190</v>
          </cell>
          <cell r="AG49" t="str">
            <v>76</v>
          </cell>
          <cell r="AH49" t="str">
            <v>及格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>4.15</v>
          </cell>
          <cell r="AN49" t="str">
            <v>90</v>
          </cell>
          <cell r="AO49" t="str">
            <v>0</v>
          </cell>
          <cell r="AP49" t="str">
            <v>优秀</v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  <cell r="AU49" t="str">
            <v>6</v>
          </cell>
          <cell r="AV49" t="str">
            <v>68</v>
          </cell>
          <cell r="AW49" t="str">
            <v>0</v>
          </cell>
          <cell r="AX49" t="str">
            <v>及格</v>
          </cell>
          <cell r="AY49" t="str">
            <v>86.7</v>
          </cell>
          <cell r="AZ49" t="str">
            <v>0</v>
          </cell>
          <cell r="BA49" t="str">
            <v>86.7</v>
          </cell>
          <cell r="BB49" t="str">
            <v>良好</v>
          </cell>
        </row>
        <row r="50">
          <cell r="F50" t="str">
            <v>华轩熠</v>
          </cell>
          <cell r="G50" t="str">
            <v>1</v>
          </cell>
          <cell r="H50" t="str">
            <v>2010-09-29</v>
          </cell>
          <cell r="I50" t="str">
            <v/>
          </cell>
          <cell r="J50" t="str">
            <v>175</v>
          </cell>
          <cell r="K50" t="str">
            <v>64</v>
          </cell>
          <cell r="L50" t="str">
            <v>4.9</v>
          </cell>
          <cell r="M50" t="str">
            <v>5.2</v>
          </cell>
          <cell r="N50" t="str">
            <v>100</v>
          </cell>
          <cell r="O50" t="str">
            <v>正常</v>
          </cell>
          <cell r="P50" t="str">
            <v>3853</v>
          </cell>
          <cell r="Q50" t="str">
            <v>95</v>
          </cell>
          <cell r="R50" t="str">
            <v>优秀</v>
          </cell>
          <cell r="S50" t="str">
            <v>7.5</v>
          </cell>
          <cell r="T50" t="str">
            <v>100</v>
          </cell>
          <cell r="U50" t="str">
            <v>优秀</v>
          </cell>
          <cell r="V50" t="str">
            <v>6</v>
          </cell>
          <cell r="W50" t="str">
            <v>70</v>
          </cell>
          <cell r="X50" t="str">
            <v>及格</v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>205</v>
          </cell>
          <cell r="AG50" t="str">
            <v>76</v>
          </cell>
          <cell r="AH50" t="str">
            <v>及格</v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>3.45</v>
          </cell>
          <cell r="AN50" t="str">
            <v>100</v>
          </cell>
          <cell r="AO50" t="str">
            <v>1</v>
          </cell>
          <cell r="AP50" t="str">
            <v>优秀</v>
          </cell>
          <cell r="AQ50" t="str">
            <v/>
          </cell>
          <cell r="AR50" t="str">
            <v/>
          </cell>
          <cell r="AS50" t="str">
            <v/>
          </cell>
          <cell r="AT50" t="str">
            <v/>
          </cell>
          <cell r="AU50" t="str">
            <v>2</v>
          </cell>
          <cell r="AV50" t="str">
            <v>30</v>
          </cell>
          <cell r="AW50" t="str">
            <v>0</v>
          </cell>
          <cell r="AX50" t="str">
            <v>不及格</v>
          </cell>
          <cell r="AY50" t="str">
            <v>86.9</v>
          </cell>
          <cell r="AZ50" t="str">
            <v>1</v>
          </cell>
          <cell r="BA50" t="str">
            <v>87.9</v>
          </cell>
          <cell r="BB50" t="str">
            <v>良好</v>
          </cell>
        </row>
        <row r="51">
          <cell r="F51" t="str">
            <v>王煜超</v>
          </cell>
          <cell r="G51" t="str">
            <v>1</v>
          </cell>
          <cell r="H51" t="str">
            <v>2011-03-17</v>
          </cell>
          <cell r="I51" t="str">
            <v/>
          </cell>
          <cell r="J51" t="str">
            <v>164</v>
          </cell>
          <cell r="K51" t="str">
            <v>58.4</v>
          </cell>
          <cell r="L51" t="str">
            <v>4.4</v>
          </cell>
          <cell r="M51" t="str">
            <v>4.9</v>
          </cell>
          <cell r="N51" t="str">
            <v>100</v>
          </cell>
          <cell r="O51" t="str">
            <v>正常</v>
          </cell>
          <cell r="P51" t="str">
            <v>3352</v>
          </cell>
          <cell r="Q51" t="str">
            <v>80</v>
          </cell>
          <cell r="R51" t="str">
            <v>良好</v>
          </cell>
          <cell r="S51" t="str">
            <v>7.7</v>
          </cell>
          <cell r="T51" t="str">
            <v>90</v>
          </cell>
          <cell r="U51" t="str">
            <v>优秀</v>
          </cell>
          <cell r="V51" t="str">
            <v>14</v>
          </cell>
          <cell r="W51" t="str">
            <v>85</v>
          </cell>
          <cell r="X51" t="str">
            <v>良好</v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>200</v>
          </cell>
          <cell r="AG51" t="str">
            <v>74</v>
          </cell>
          <cell r="AH51" t="str">
            <v>及格</v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>4.05</v>
          </cell>
          <cell r="AN51" t="str">
            <v>85</v>
          </cell>
          <cell r="AO51" t="str">
            <v>0</v>
          </cell>
          <cell r="AP51" t="str">
            <v>良好</v>
          </cell>
          <cell r="AQ51" t="str">
            <v/>
          </cell>
          <cell r="AR51" t="str">
            <v/>
          </cell>
          <cell r="AS51" t="str">
            <v/>
          </cell>
          <cell r="AT51" t="str">
            <v/>
          </cell>
          <cell r="AU51" t="str">
            <v>3</v>
          </cell>
          <cell r="AV51" t="str">
            <v>40</v>
          </cell>
          <cell r="AW51" t="str">
            <v>0</v>
          </cell>
          <cell r="AX51" t="str">
            <v>不及格</v>
          </cell>
          <cell r="AY51" t="str">
            <v>81.9</v>
          </cell>
          <cell r="AZ51" t="str">
            <v>0</v>
          </cell>
          <cell r="BA51" t="str">
            <v>81.9</v>
          </cell>
          <cell r="BB51" t="str">
            <v>良好</v>
          </cell>
        </row>
        <row r="52">
          <cell r="F52" t="str">
            <v>陆羿岑</v>
          </cell>
          <cell r="G52" t="str">
            <v>2</v>
          </cell>
          <cell r="H52" t="str">
            <v>2010-09-12</v>
          </cell>
          <cell r="I52" t="str">
            <v/>
          </cell>
          <cell r="J52" t="str">
            <v>164</v>
          </cell>
          <cell r="K52" t="str">
            <v>51.9</v>
          </cell>
          <cell r="L52" t="str">
            <v>4.3</v>
          </cell>
          <cell r="M52" t="str">
            <v>5.0</v>
          </cell>
          <cell r="N52" t="str">
            <v>100</v>
          </cell>
          <cell r="O52" t="str">
            <v>正常</v>
          </cell>
          <cell r="P52" t="str">
            <v>3261</v>
          </cell>
          <cell r="Q52" t="str">
            <v>100</v>
          </cell>
          <cell r="R52" t="str">
            <v>优秀</v>
          </cell>
          <cell r="S52" t="str">
            <v>9.4</v>
          </cell>
          <cell r="T52" t="str">
            <v>74</v>
          </cell>
          <cell r="U52" t="str">
            <v>及格</v>
          </cell>
          <cell r="V52" t="str">
            <v>20.5</v>
          </cell>
          <cell r="W52" t="str">
            <v>90</v>
          </cell>
          <cell r="X52" t="str">
            <v>优秀</v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>165</v>
          </cell>
          <cell r="AG52" t="str">
            <v>74</v>
          </cell>
          <cell r="AH52" t="str">
            <v>及格</v>
          </cell>
          <cell r="AI52" t="str">
            <v>4.00</v>
          </cell>
          <cell r="AJ52" t="str">
            <v>80</v>
          </cell>
          <cell r="AK52" t="str">
            <v>0</v>
          </cell>
          <cell r="AL52" t="str">
            <v>良好</v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>35</v>
          </cell>
          <cell r="AR52" t="str">
            <v>74</v>
          </cell>
          <cell r="AS52" t="str">
            <v>0</v>
          </cell>
          <cell r="AT52" t="str">
            <v>及格</v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>84.6</v>
          </cell>
          <cell r="AZ52" t="str">
            <v>0</v>
          </cell>
          <cell r="BA52" t="str">
            <v>84.6</v>
          </cell>
          <cell r="BB52" t="str">
            <v>良好</v>
          </cell>
        </row>
        <row r="53">
          <cell r="F53" t="str">
            <v>张梓语</v>
          </cell>
          <cell r="G53" t="str">
            <v>2</v>
          </cell>
          <cell r="H53" t="str">
            <v>2011-01-11</v>
          </cell>
          <cell r="I53" t="str">
            <v/>
          </cell>
          <cell r="J53" t="str">
            <v>159.5</v>
          </cell>
          <cell r="K53" t="str">
            <v>46.8</v>
          </cell>
          <cell r="L53" t="str">
            <v>5.2</v>
          </cell>
          <cell r="M53" t="str">
            <v>5.2</v>
          </cell>
          <cell r="N53" t="str">
            <v>100</v>
          </cell>
          <cell r="O53" t="str">
            <v>正常</v>
          </cell>
          <cell r="P53" t="str">
            <v>3096</v>
          </cell>
          <cell r="Q53" t="str">
            <v>100</v>
          </cell>
          <cell r="R53" t="str">
            <v>优秀</v>
          </cell>
          <cell r="S53" t="str">
            <v>9.3</v>
          </cell>
          <cell r="T53" t="str">
            <v>74</v>
          </cell>
          <cell r="U53" t="str">
            <v>及格</v>
          </cell>
          <cell r="V53" t="str">
            <v>31</v>
          </cell>
          <cell r="W53" t="str">
            <v>100</v>
          </cell>
          <cell r="X53" t="str">
            <v>优秀</v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>180</v>
          </cell>
          <cell r="AG53" t="str">
            <v>80</v>
          </cell>
          <cell r="AH53" t="str">
            <v>良好</v>
          </cell>
          <cell r="AI53" t="str">
            <v>4.20</v>
          </cell>
          <cell r="AJ53" t="str">
            <v>72</v>
          </cell>
          <cell r="AK53" t="str">
            <v>0</v>
          </cell>
          <cell r="AL53" t="str">
            <v>及格</v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>45</v>
          </cell>
          <cell r="AR53" t="str">
            <v>85</v>
          </cell>
          <cell r="AS53" t="str">
            <v>0</v>
          </cell>
          <cell r="AT53" t="str">
            <v>良好</v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  <cell r="AY53" t="str">
            <v>85.7</v>
          </cell>
          <cell r="AZ53" t="str">
            <v>0</v>
          </cell>
          <cell r="BA53" t="str">
            <v>85.7</v>
          </cell>
          <cell r="BB53" t="str">
            <v>良好</v>
          </cell>
        </row>
        <row r="54">
          <cell r="F54" t="str">
            <v>秦子喻</v>
          </cell>
          <cell r="G54" t="str">
            <v>2</v>
          </cell>
          <cell r="H54" t="str">
            <v>2011-02-18</v>
          </cell>
          <cell r="I54" t="str">
            <v/>
          </cell>
          <cell r="J54" t="str">
            <v>166.5</v>
          </cell>
          <cell r="K54" t="str">
            <v>50.5</v>
          </cell>
          <cell r="L54" t="str">
            <v>4.8</v>
          </cell>
          <cell r="M54" t="str">
            <v>4.8</v>
          </cell>
          <cell r="N54" t="str">
            <v>100</v>
          </cell>
          <cell r="O54" t="str">
            <v>正常</v>
          </cell>
          <cell r="P54" t="str">
            <v>3868</v>
          </cell>
          <cell r="Q54" t="str">
            <v>100</v>
          </cell>
          <cell r="R54" t="str">
            <v>优秀</v>
          </cell>
          <cell r="S54" t="str">
            <v>免测</v>
          </cell>
          <cell r="T54" t="str">
            <v>0</v>
          </cell>
          <cell r="U54" t="str">
            <v/>
          </cell>
          <cell r="V54" t="str">
            <v>15.0</v>
          </cell>
          <cell r="W54" t="str">
            <v>78</v>
          </cell>
          <cell r="X54" t="str">
            <v>及格</v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>免测</v>
          </cell>
          <cell r="AG54" t="str">
            <v/>
          </cell>
          <cell r="AH54" t="str">
            <v/>
          </cell>
          <cell r="AI54" t="str">
            <v>免测</v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  <cell r="AN54" t="str">
            <v/>
          </cell>
          <cell r="AO54" t="str">
            <v/>
          </cell>
          <cell r="AP54" t="str">
            <v/>
          </cell>
          <cell r="AQ54" t="str">
            <v>免测</v>
          </cell>
          <cell r="AR54" t="str">
            <v/>
          </cell>
          <cell r="AS54" t="str">
            <v/>
          </cell>
          <cell r="AT54" t="str">
            <v/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</row>
        <row r="55">
          <cell r="F55" t="str">
            <v>吴聿森</v>
          </cell>
          <cell r="G55" t="str">
            <v>1</v>
          </cell>
          <cell r="H55" t="str">
            <v>2010-09-15</v>
          </cell>
          <cell r="I55" t="str">
            <v/>
          </cell>
          <cell r="J55" t="str">
            <v>164.5</v>
          </cell>
          <cell r="K55" t="str">
            <v>47.3</v>
          </cell>
          <cell r="L55" t="str">
            <v>4.8</v>
          </cell>
          <cell r="M55" t="str">
            <v>5.1</v>
          </cell>
          <cell r="N55" t="str">
            <v>100</v>
          </cell>
          <cell r="O55" t="str">
            <v>正常</v>
          </cell>
          <cell r="P55" t="str">
            <v>3923</v>
          </cell>
          <cell r="Q55" t="str">
            <v>95</v>
          </cell>
          <cell r="R55" t="str">
            <v>优秀</v>
          </cell>
          <cell r="S55" t="str">
            <v>7.7</v>
          </cell>
          <cell r="T55" t="str">
            <v>90</v>
          </cell>
          <cell r="U55" t="str">
            <v>优秀</v>
          </cell>
          <cell r="V55" t="str">
            <v>5</v>
          </cell>
          <cell r="W55" t="str">
            <v>68</v>
          </cell>
          <cell r="X55" t="str">
            <v>及格</v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>225</v>
          </cell>
          <cell r="AG55" t="str">
            <v>85</v>
          </cell>
          <cell r="AH55" t="str">
            <v>良好</v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>4.05</v>
          </cell>
          <cell r="AN55" t="str">
            <v>85</v>
          </cell>
          <cell r="AO55" t="str">
            <v>0</v>
          </cell>
          <cell r="AP55" t="str">
            <v>良好</v>
          </cell>
          <cell r="AQ55" t="str">
            <v/>
          </cell>
          <cell r="AR55" t="str">
            <v/>
          </cell>
          <cell r="AS55" t="str">
            <v/>
          </cell>
          <cell r="AT55" t="str">
            <v/>
          </cell>
          <cell r="AU55" t="str">
            <v>4</v>
          </cell>
          <cell r="AV55" t="str">
            <v>50</v>
          </cell>
          <cell r="AW55" t="str">
            <v>0</v>
          </cell>
          <cell r="AX55" t="str">
            <v>不及格</v>
          </cell>
          <cell r="AY55" t="str">
            <v>84.5</v>
          </cell>
          <cell r="AZ55" t="str">
            <v>0</v>
          </cell>
          <cell r="BA55" t="str">
            <v>84.5</v>
          </cell>
          <cell r="BB55" t="str">
            <v>良好</v>
          </cell>
        </row>
        <row r="56">
          <cell r="F56" t="str">
            <v>周锦轩</v>
          </cell>
          <cell r="G56" t="str">
            <v>1</v>
          </cell>
          <cell r="H56" t="str">
            <v>2011-02-08</v>
          </cell>
          <cell r="I56" t="str">
            <v/>
          </cell>
          <cell r="J56" t="str">
            <v>166.5</v>
          </cell>
          <cell r="K56" t="str">
            <v>57.6</v>
          </cell>
          <cell r="L56" t="str">
            <v>5.1</v>
          </cell>
          <cell r="M56" t="str">
            <v>5.2</v>
          </cell>
          <cell r="N56" t="str">
            <v>100</v>
          </cell>
          <cell r="O56" t="str">
            <v>正常</v>
          </cell>
          <cell r="P56" t="str">
            <v>3649</v>
          </cell>
          <cell r="Q56" t="str">
            <v>85</v>
          </cell>
          <cell r="R56" t="str">
            <v>良好</v>
          </cell>
          <cell r="S56" t="str">
            <v>7.9</v>
          </cell>
          <cell r="T56" t="str">
            <v>80</v>
          </cell>
          <cell r="U56" t="str">
            <v>良好</v>
          </cell>
          <cell r="V56" t="str">
            <v>11</v>
          </cell>
          <cell r="W56" t="str">
            <v>78</v>
          </cell>
          <cell r="X56" t="str">
            <v>及格</v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>210</v>
          </cell>
          <cell r="AG56" t="str">
            <v>80</v>
          </cell>
          <cell r="AH56" t="str">
            <v>良好</v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>4.05</v>
          </cell>
          <cell r="AN56" t="str">
            <v>85</v>
          </cell>
          <cell r="AO56" t="str">
            <v>0</v>
          </cell>
          <cell r="AP56" t="str">
            <v>良好</v>
          </cell>
          <cell r="AQ56" t="str">
            <v/>
          </cell>
          <cell r="AR56" t="str">
            <v/>
          </cell>
          <cell r="AS56" t="str">
            <v/>
          </cell>
          <cell r="AT56" t="str">
            <v/>
          </cell>
          <cell r="AU56" t="str">
            <v>4</v>
          </cell>
          <cell r="AV56" t="str">
            <v>50</v>
          </cell>
          <cell r="AW56" t="str">
            <v>0</v>
          </cell>
          <cell r="AX56" t="str">
            <v>不及格</v>
          </cell>
          <cell r="AY56" t="str">
            <v>81.5</v>
          </cell>
          <cell r="AZ56" t="str">
            <v>0</v>
          </cell>
          <cell r="BA56" t="str">
            <v>81.5</v>
          </cell>
          <cell r="BB56" t="str">
            <v>良好</v>
          </cell>
        </row>
        <row r="57">
          <cell r="F57" t="str">
            <v>蒋云笛</v>
          </cell>
          <cell r="G57" t="str">
            <v>2</v>
          </cell>
          <cell r="H57" t="str">
            <v>2011-08-01</v>
          </cell>
          <cell r="I57" t="str">
            <v/>
          </cell>
          <cell r="J57" t="str">
            <v>155</v>
          </cell>
          <cell r="K57" t="str">
            <v>41</v>
          </cell>
          <cell r="L57" t="str">
            <v>4.5</v>
          </cell>
          <cell r="M57" t="str">
            <v>4.5</v>
          </cell>
          <cell r="N57" t="str">
            <v>100</v>
          </cell>
          <cell r="O57" t="str">
            <v>正常</v>
          </cell>
          <cell r="P57" t="str">
            <v>2832</v>
          </cell>
          <cell r="Q57" t="str">
            <v>90</v>
          </cell>
          <cell r="R57" t="str">
            <v>优秀</v>
          </cell>
          <cell r="S57" t="str">
            <v>9.4</v>
          </cell>
          <cell r="T57" t="str">
            <v>74</v>
          </cell>
          <cell r="U57" t="str">
            <v>及格</v>
          </cell>
          <cell r="V57" t="str">
            <v>7</v>
          </cell>
          <cell r="W57" t="str">
            <v>66</v>
          </cell>
          <cell r="X57" t="str">
            <v>及格</v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  <cell r="AF57" t="str">
            <v>165</v>
          </cell>
          <cell r="AG57" t="str">
            <v>74</v>
          </cell>
          <cell r="AH57" t="str">
            <v>及格</v>
          </cell>
          <cell r="AI57" t="str">
            <v>3.33</v>
          </cell>
          <cell r="AJ57" t="str">
            <v>95</v>
          </cell>
          <cell r="AK57" t="str">
            <v>0</v>
          </cell>
          <cell r="AL57" t="str">
            <v>优秀</v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>38</v>
          </cell>
          <cell r="AR57" t="str">
            <v>76</v>
          </cell>
          <cell r="AS57" t="str">
            <v>0</v>
          </cell>
          <cell r="AT57" t="str">
            <v>及格</v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>83.9</v>
          </cell>
          <cell r="AZ57" t="str">
            <v>0</v>
          </cell>
          <cell r="BA57" t="str">
            <v>83.9</v>
          </cell>
          <cell r="BB57" t="str">
            <v>良好</v>
          </cell>
        </row>
        <row r="58">
          <cell r="F58" t="str">
            <v>冯泽宁</v>
          </cell>
          <cell r="G58" t="str">
            <v>1</v>
          </cell>
          <cell r="H58" t="str">
            <v>2011-12-07</v>
          </cell>
          <cell r="I58" t="str">
            <v/>
          </cell>
          <cell r="J58" t="str">
            <v>171.5</v>
          </cell>
          <cell r="K58" t="str">
            <v>55.3</v>
          </cell>
          <cell r="L58" t="str">
            <v>4.3</v>
          </cell>
          <cell r="M58" t="str">
            <v>4.3</v>
          </cell>
          <cell r="N58" t="str">
            <v>100</v>
          </cell>
          <cell r="O58" t="str">
            <v>正常</v>
          </cell>
          <cell r="P58" t="str">
            <v>3588</v>
          </cell>
          <cell r="Q58" t="str">
            <v>95</v>
          </cell>
          <cell r="R58" t="str">
            <v>优秀</v>
          </cell>
          <cell r="S58" t="str">
            <v>8.6</v>
          </cell>
          <cell r="T58" t="str">
            <v>76</v>
          </cell>
          <cell r="U58" t="str">
            <v>及格</v>
          </cell>
          <cell r="V58" t="str">
            <v>0</v>
          </cell>
          <cell r="W58" t="str">
            <v>64</v>
          </cell>
          <cell r="X58" t="str">
            <v>及格</v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>164</v>
          </cell>
          <cell r="AG58" t="str">
            <v>64</v>
          </cell>
          <cell r="AH58" t="str">
            <v>及格</v>
          </cell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>5.00</v>
          </cell>
          <cell r="AN58" t="str">
            <v>68</v>
          </cell>
          <cell r="AO58" t="str">
            <v>0</v>
          </cell>
          <cell r="AP58" t="str">
            <v>及格</v>
          </cell>
          <cell r="AQ58" t="str">
            <v/>
          </cell>
          <cell r="AR58" t="str">
            <v/>
          </cell>
          <cell r="AS58" t="str">
            <v/>
          </cell>
          <cell r="AT58" t="str">
            <v/>
          </cell>
          <cell r="AU58" t="str">
            <v>6</v>
          </cell>
          <cell r="AV58" t="str">
            <v>68</v>
          </cell>
          <cell r="AW58" t="str">
            <v>0</v>
          </cell>
          <cell r="AX58" t="str">
            <v>及格</v>
          </cell>
          <cell r="AY58" t="str">
            <v>77.7</v>
          </cell>
          <cell r="AZ58" t="str">
            <v>0</v>
          </cell>
          <cell r="BA58" t="str">
            <v>77.7</v>
          </cell>
          <cell r="BB58" t="str">
            <v>及格</v>
          </cell>
        </row>
        <row r="59">
          <cell r="F59" t="str">
            <v>叶兴屹</v>
          </cell>
          <cell r="G59" t="str">
            <v>1</v>
          </cell>
          <cell r="H59" t="str">
            <v>2011-09-20</v>
          </cell>
          <cell r="I59" t="str">
            <v/>
          </cell>
          <cell r="J59" t="str">
            <v>162</v>
          </cell>
          <cell r="K59" t="str">
            <v>55.6</v>
          </cell>
          <cell r="L59" t="str">
            <v>5.1</v>
          </cell>
          <cell r="M59" t="str">
            <v>5.2</v>
          </cell>
          <cell r="N59" t="str">
            <v>100</v>
          </cell>
          <cell r="O59" t="str">
            <v>正常</v>
          </cell>
          <cell r="P59" t="str">
            <v>3892</v>
          </cell>
          <cell r="Q59" t="str">
            <v>100</v>
          </cell>
          <cell r="R59" t="str">
            <v>优秀</v>
          </cell>
          <cell r="S59" t="str">
            <v>8</v>
          </cell>
          <cell r="T59" t="str">
            <v>90</v>
          </cell>
          <cell r="U59" t="str">
            <v>优秀</v>
          </cell>
          <cell r="V59" t="str">
            <v>13</v>
          </cell>
          <cell r="W59" t="str">
            <v>85</v>
          </cell>
          <cell r="X59" t="str">
            <v>良好</v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>200</v>
          </cell>
          <cell r="AG59" t="str">
            <v>80</v>
          </cell>
          <cell r="AH59" t="str">
            <v>良好</v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>4.50</v>
          </cell>
          <cell r="AN59" t="str">
            <v>72</v>
          </cell>
          <cell r="AO59" t="str">
            <v>0</v>
          </cell>
          <cell r="AP59" t="str">
            <v>及格</v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>8</v>
          </cell>
          <cell r="AV59" t="str">
            <v>76</v>
          </cell>
          <cell r="AW59" t="str">
            <v>0</v>
          </cell>
          <cell r="AX59" t="str">
            <v>及格</v>
          </cell>
          <cell r="AY59" t="str">
            <v>86.5</v>
          </cell>
          <cell r="AZ59" t="str">
            <v>0</v>
          </cell>
          <cell r="BA59" t="str">
            <v>86.5</v>
          </cell>
          <cell r="BB59" t="str">
            <v>良好</v>
          </cell>
        </row>
        <row r="60">
          <cell r="F60" t="str">
            <v>张轩瑞</v>
          </cell>
          <cell r="G60" t="str">
            <v>1</v>
          </cell>
          <cell r="H60" t="str">
            <v>2012-03-07</v>
          </cell>
          <cell r="I60" t="str">
            <v/>
          </cell>
          <cell r="J60" t="str">
            <v>159.5</v>
          </cell>
          <cell r="K60" t="str">
            <v>46</v>
          </cell>
          <cell r="L60" t="str">
            <v>5.0</v>
          </cell>
          <cell r="M60" t="str">
            <v>4.3</v>
          </cell>
          <cell r="N60" t="str">
            <v>100</v>
          </cell>
          <cell r="O60" t="str">
            <v>正常</v>
          </cell>
          <cell r="P60" t="str">
            <v>4102</v>
          </cell>
          <cell r="Q60" t="str">
            <v>100</v>
          </cell>
          <cell r="R60" t="str">
            <v>优秀</v>
          </cell>
          <cell r="S60" t="str">
            <v>7.6</v>
          </cell>
          <cell r="T60" t="str">
            <v>100</v>
          </cell>
          <cell r="U60" t="str">
            <v>优秀</v>
          </cell>
          <cell r="V60" t="str">
            <v>6</v>
          </cell>
          <cell r="W60" t="str">
            <v>72</v>
          </cell>
          <cell r="X60" t="str">
            <v>及格</v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 t="str">
            <v/>
          </cell>
          <cell r="AF60" t="str">
            <v>178</v>
          </cell>
          <cell r="AG60" t="str">
            <v>70</v>
          </cell>
          <cell r="AH60" t="str">
            <v>及格</v>
          </cell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>4.30</v>
          </cell>
          <cell r="AN60" t="str">
            <v>80</v>
          </cell>
          <cell r="AO60" t="str">
            <v>0</v>
          </cell>
          <cell r="AP60" t="str">
            <v>良好</v>
          </cell>
          <cell r="AQ60" t="str">
            <v/>
          </cell>
          <cell r="AR60" t="str">
            <v/>
          </cell>
          <cell r="AS60" t="str">
            <v/>
          </cell>
          <cell r="AT60" t="str">
            <v/>
          </cell>
          <cell r="AU60" t="str">
            <v>6</v>
          </cell>
          <cell r="AV60" t="str">
            <v>68</v>
          </cell>
          <cell r="AW60" t="str">
            <v>0</v>
          </cell>
          <cell r="AX60" t="str">
            <v>及格</v>
          </cell>
          <cell r="AY60" t="str">
            <v>87.0</v>
          </cell>
          <cell r="AZ60" t="str">
            <v>0</v>
          </cell>
          <cell r="BA60" t="str">
            <v>87</v>
          </cell>
          <cell r="BB60" t="str">
            <v>良好</v>
          </cell>
        </row>
        <row r="61">
          <cell r="F61" t="str">
            <v>周熠辰</v>
          </cell>
          <cell r="G61" t="str">
            <v>1</v>
          </cell>
          <cell r="H61" t="str">
            <v>2012-03-29</v>
          </cell>
          <cell r="I61" t="str">
            <v/>
          </cell>
          <cell r="J61" t="str">
            <v>163.5</v>
          </cell>
          <cell r="K61" t="str">
            <v>47.9</v>
          </cell>
          <cell r="L61" t="str">
            <v>5.1</v>
          </cell>
          <cell r="M61" t="str">
            <v>5.1</v>
          </cell>
          <cell r="N61" t="str">
            <v>100</v>
          </cell>
          <cell r="O61" t="str">
            <v>正常</v>
          </cell>
          <cell r="P61" t="str">
            <v>3721</v>
          </cell>
          <cell r="Q61" t="str">
            <v>100</v>
          </cell>
          <cell r="R61" t="str">
            <v>优秀</v>
          </cell>
          <cell r="S61" t="str">
            <v>7.2</v>
          </cell>
          <cell r="T61" t="str">
            <v>100</v>
          </cell>
          <cell r="U61" t="str">
            <v>优秀</v>
          </cell>
          <cell r="V61" t="str">
            <v>4</v>
          </cell>
          <cell r="W61" t="str">
            <v>70</v>
          </cell>
          <cell r="X61" t="str">
            <v>及格</v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>191</v>
          </cell>
          <cell r="AG61" t="str">
            <v>78</v>
          </cell>
          <cell r="AH61" t="str">
            <v>及格</v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>4.10</v>
          </cell>
          <cell r="AN61" t="str">
            <v>90</v>
          </cell>
          <cell r="AO61" t="str">
            <v>0</v>
          </cell>
          <cell r="AP61" t="str">
            <v>优秀</v>
          </cell>
          <cell r="AQ61" t="str">
            <v/>
          </cell>
          <cell r="AR61" t="str">
            <v/>
          </cell>
          <cell r="AS61" t="str">
            <v/>
          </cell>
          <cell r="AT61" t="str">
            <v/>
          </cell>
          <cell r="AU61" t="str">
            <v>9</v>
          </cell>
          <cell r="AV61" t="str">
            <v>80</v>
          </cell>
          <cell r="AW61" t="str">
            <v>0</v>
          </cell>
          <cell r="AX61" t="str">
            <v>良好</v>
          </cell>
          <cell r="AY61" t="str">
            <v>90.8</v>
          </cell>
          <cell r="AZ61" t="str">
            <v>0</v>
          </cell>
          <cell r="BA61" t="str">
            <v>90.8</v>
          </cell>
          <cell r="BB61" t="str">
            <v>优秀</v>
          </cell>
        </row>
        <row r="62">
          <cell r="F62" t="str">
            <v>彭奕江</v>
          </cell>
          <cell r="G62" t="str">
            <v>1</v>
          </cell>
          <cell r="H62" t="str">
            <v>2012-02-19</v>
          </cell>
          <cell r="I62" t="str">
            <v/>
          </cell>
          <cell r="J62" t="str">
            <v>159.5</v>
          </cell>
          <cell r="K62" t="str">
            <v>41.5</v>
          </cell>
          <cell r="L62" t="str">
            <v>5.0</v>
          </cell>
          <cell r="M62" t="str">
            <v>5.1</v>
          </cell>
          <cell r="N62" t="str">
            <v>100</v>
          </cell>
          <cell r="O62" t="str">
            <v>正常</v>
          </cell>
          <cell r="P62" t="str">
            <v>3447</v>
          </cell>
          <cell r="Q62" t="str">
            <v>90</v>
          </cell>
          <cell r="R62" t="str">
            <v>优秀</v>
          </cell>
          <cell r="S62" t="str">
            <v>7.6</v>
          </cell>
          <cell r="T62" t="str">
            <v>100</v>
          </cell>
          <cell r="U62" t="str">
            <v>优秀</v>
          </cell>
          <cell r="V62" t="str">
            <v>2</v>
          </cell>
          <cell r="W62" t="str">
            <v>66</v>
          </cell>
          <cell r="X62" t="str">
            <v>及格</v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>215</v>
          </cell>
          <cell r="AG62" t="str">
            <v>90</v>
          </cell>
          <cell r="AH62" t="str">
            <v>优秀</v>
          </cell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>4.57</v>
          </cell>
          <cell r="AN62" t="str">
            <v>68</v>
          </cell>
          <cell r="AO62" t="str">
            <v>0</v>
          </cell>
          <cell r="AP62" t="str">
            <v>及格</v>
          </cell>
          <cell r="AQ62" t="str">
            <v/>
          </cell>
          <cell r="AR62" t="str">
            <v/>
          </cell>
          <cell r="AS62" t="str">
            <v/>
          </cell>
          <cell r="AT62" t="str">
            <v/>
          </cell>
          <cell r="AU62" t="str">
            <v>9</v>
          </cell>
          <cell r="AV62" t="str">
            <v>80</v>
          </cell>
          <cell r="AW62" t="str">
            <v>0</v>
          </cell>
          <cell r="AX62" t="str">
            <v>良好</v>
          </cell>
          <cell r="AY62" t="str">
            <v>85.7</v>
          </cell>
          <cell r="AZ62" t="str">
            <v>0</v>
          </cell>
          <cell r="BA62" t="str">
            <v>85.7</v>
          </cell>
          <cell r="BB62" t="str">
            <v>良好</v>
          </cell>
        </row>
        <row r="63">
          <cell r="F63" t="str">
            <v>卫昱辰</v>
          </cell>
          <cell r="G63" t="str">
            <v>1</v>
          </cell>
          <cell r="H63" t="str">
            <v>2012-03-20</v>
          </cell>
          <cell r="I63" t="str">
            <v/>
          </cell>
          <cell r="J63" t="str">
            <v>162.5</v>
          </cell>
          <cell r="K63" t="str">
            <v>49.5</v>
          </cell>
          <cell r="L63" t="str">
            <v>5.0</v>
          </cell>
          <cell r="M63" t="str">
            <v>4.9</v>
          </cell>
          <cell r="N63" t="str">
            <v>100</v>
          </cell>
          <cell r="O63" t="str">
            <v>正常</v>
          </cell>
          <cell r="P63" t="str">
            <v>4351</v>
          </cell>
          <cell r="Q63" t="str">
            <v>100</v>
          </cell>
          <cell r="R63" t="str">
            <v>优秀</v>
          </cell>
          <cell r="S63" t="str">
            <v>7.6</v>
          </cell>
          <cell r="T63" t="str">
            <v>100</v>
          </cell>
          <cell r="U63" t="str">
            <v>优秀</v>
          </cell>
          <cell r="V63" t="str">
            <v>2</v>
          </cell>
          <cell r="W63" t="str">
            <v>66</v>
          </cell>
          <cell r="X63" t="str">
            <v>及格</v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/>
          </cell>
          <cell r="AF63" t="str">
            <v>170</v>
          </cell>
          <cell r="AG63" t="str">
            <v>66</v>
          </cell>
          <cell r="AH63" t="str">
            <v>及格</v>
          </cell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>4.40</v>
          </cell>
          <cell r="AN63" t="str">
            <v>76</v>
          </cell>
          <cell r="AO63" t="str">
            <v>0</v>
          </cell>
          <cell r="AP63" t="str">
            <v>及格</v>
          </cell>
          <cell r="AQ63" t="str">
            <v/>
          </cell>
          <cell r="AR63" t="str">
            <v/>
          </cell>
          <cell r="AS63" t="str">
            <v/>
          </cell>
          <cell r="AT63" t="str">
            <v/>
          </cell>
          <cell r="AU63" t="str">
            <v>7</v>
          </cell>
          <cell r="AV63" t="str">
            <v>72</v>
          </cell>
          <cell r="AW63" t="str">
            <v>0</v>
          </cell>
          <cell r="AX63" t="str">
            <v>及格</v>
          </cell>
          <cell r="AY63" t="str">
            <v>85.6</v>
          </cell>
          <cell r="AZ63" t="str">
            <v>0</v>
          </cell>
          <cell r="BA63" t="str">
            <v>85.6</v>
          </cell>
          <cell r="BB63" t="str">
            <v>良好</v>
          </cell>
        </row>
        <row r="64">
          <cell r="F64" t="str">
            <v>顾容澜</v>
          </cell>
          <cell r="G64" t="str">
            <v>2</v>
          </cell>
          <cell r="H64" t="str">
            <v>2012-06-08</v>
          </cell>
          <cell r="I64" t="str">
            <v/>
          </cell>
          <cell r="J64" t="str">
            <v>162</v>
          </cell>
          <cell r="K64" t="str">
            <v>48.8</v>
          </cell>
          <cell r="L64" t="str">
            <v>4.4</v>
          </cell>
          <cell r="M64" t="str">
            <v>4.2</v>
          </cell>
          <cell r="N64" t="str">
            <v>100</v>
          </cell>
          <cell r="O64" t="str">
            <v>正常</v>
          </cell>
          <cell r="P64" t="str">
            <v>3629</v>
          </cell>
          <cell r="Q64" t="str">
            <v>100</v>
          </cell>
          <cell r="R64" t="str">
            <v>优秀</v>
          </cell>
          <cell r="S64" t="str">
            <v>9</v>
          </cell>
          <cell r="T64" t="str">
            <v>78</v>
          </cell>
          <cell r="U64" t="str">
            <v>及格</v>
          </cell>
          <cell r="V64" t="str">
            <v>19</v>
          </cell>
          <cell r="W64" t="str">
            <v>90</v>
          </cell>
          <cell r="X64" t="str">
            <v>优秀</v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>176</v>
          </cell>
          <cell r="AG64" t="str">
            <v>80</v>
          </cell>
          <cell r="AH64" t="str">
            <v>良好</v>
          </cell>
          <cell r="AI64" t="str">
            <v>4.00</v>
          </cell>
          <cell r="AJ64" t="str">
            <v>80</v>
          </cell>
          <cell r="AK64" t="str">
            <v>0</v>
          </cell>
          <cell r="AL64" t="str">
            <v>良好</v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>42</v>
          </cell>
          <cell r="AR64" t="str">
            <v>80</v>
          </cell>
          <cell r="AS64" t="str">
            <v>0</v>
          </cell>
          <cell r="AT64" t="str">
            <v>良好</v>
          </cell>
          <cell r="AU64" t="str">
            <v/>
          </cell>
          <cell r="AV64" t="str">
            <v/>
          </cell>
          <cell r="AW64" t="str">
            <v/>
          </cell>
          <cell r="AX64" t="str">
            <v/>
          </cell>
          <cell r="AY64" t="str">
            <v>86.6</v>
          </cell>
          <cell r="AZ64" t="str">
            <v>0</v>
          </cell>
          <cell r="BA64" t="str">
            <v>86.6</v>
          </cell>
          <cell r="BB64" t="str">
            <v>良好</v>
          </cell>
        </row>
        <row r="65">
          <cell r="F65" t="str">
            <v>童苏瑶</v>
          </cell>
          <cell r="G65" t="str">
            <v>2</v>
          </cell>
          <cell r="H65" t="str">
            <v>2011-12-03</v>
          </cell>
          <cell r="I65" t="str">
            <v/>
          </cell>
          <cell r="J65" t="str">
            <v>155.5</v>
          </cell>
          <cell r="K65" t="str">
            <v>51.4</v>
          </cell>
          <cell r="L65" t="str">
            <v>4.9</v>
          </cell>
          <cell r="M65" t="str">
            <v>5.1</v>
          </cell>
          <cell r="N65" t="str">
            <v>100</v>
          </cell>
          <cell r="O65" t="str">
            <v>正常</v>
          </cell>
          <cell r="P65" t="str">
            <v>2885</v>
          </cell>
          <cell r="Q65" t="str">
            <v>100</v>
          </cell>
          <cell r="R65" t="str">
            <v>优秀</v>
          </cell>
          <cell r="S65" t="str">
            <v>9</v>
          </cell>
          <cell r="T65" t="str">
            <v>78</v>
          </cell>
          <cell r="U65" t="str">
            <v>及格</v>
          </cell>
          <cell r="V65" t="str">
            <v>16</v>
          </cell>
          <cell r="W65" t="str">
            <v>80</v>
          </cell>
          <cell r="X65" t="str">
            <v>良好</v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>187</v>
          </cell>
          <cell r="AG65" t="str">
            <v>90</v>
          </cell>
          <cell r="AH65" t="str">
            <v>优秀</v>
          </cell>
          <cell r="AI65" t="str">
            <v>4.00</v>
          </cell>
          <cell r="AJ65" t="str">
            <v>80</v>
          </cell>
          <cell r="AK65" t="str">
            <v>0</v>
          </cell>
          <cell r="AL65" t="str">
            <v>良好</v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>39</v>
          </cell>
          <cell r="AR65" t="str">
            <v>78</v>
          </cell>
          <cell r="AS65" t="str">
            <v>0</v>
          </cell>
          <cell r="AT65" t="str">
            <v>及格</v>
          </cell>
          <cell r="AU65" t="str">
            <v/>
          </cell>
          <cell r="AV65" t="str">
            <v/>
          </cell>
          <cell r="AW65" t="str">
            <v/>
          </cell>
          <cell r="AX65" t="str">
            <v/>
          </cell>
          <cell r="AY65" t="str">
            <v>86.4</v>
          </cell>
          <cell r="AZ65" t="str">
            <v>0</v>
          </cell>
          <cell r="BA65" t="str">
            <v>86.4</v>
          </cell>
          <cell r="BB65" t="str">
            <v>良好</v>
          </cell>
        </row>
        <row r="66">
          <cell r="F66" t="str">
            <v>金子善</v>
          </cell>
          <cell r="G66" t="str">
            <v>2</v>
          </cell>
          <cell r="H66" t="str">
            <v>2009-12-09</v>
          </cell>
          <cell r="I66" t="str">
            <v/>
          </cell>
          <cell r="J66" t="str">
            <v>164.5</v>
          </cell>
          <cell r="K66" t="str">
            <v>68.6</v>
          </cell>
          <cell r="L66" t="str">
            <v>4.6</v>
          </cell>
          <cell r="M66" t="str">
            <v>5.0</v>
          </cell>
          <cell r="N66" t="str">
            <v>60</v>
          </cell>
          <cell r="O66" t="str">
            <v>肥胖</v>
          </cell>
          <cell r="P66" t="str">
            <v>3300</v>
          </cell>
          <cell r="Q66" t="str">
            <v>100</v>
          </cell>
          <cell r="R66" t="str">
            <v>优秀</v>
          </cell>
          <cell r="S66" t="str">
            <v>9.5</v>
          </cell>
          <cell r="T66" t="str">
            <v>72</v>
          </cell>
          <cell r="U66" t="str">
            <v>及格</v>
          </cell>
          <cell r="V66" t="str">
            <v>12</v>
          </cell>
          <cell r="W66" t="str">
            <v>72</v>
          </cell>
          <cell r="X66" t="str">
            <v>及格</v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>160</v>
          </cell>
          <cell r="AG66" t="str">
            <v>68</v>
          </cell>
          <cell r="AH66" t="str">
            <v>及格</v>
          </cell>
          <cell r="AI66" t="str">
            <v>4.11</v>
          </cell>
          <cell r="AJ66" t="str">
            <v>72</v>
          </cell>
          <cell r="AK66" t="str">
            <v>0</v>
          </cell>
          <cell r="AL66" t="str">
            <v>及格</v>
          </cell>
          <cell r="AM66" t="str">
            <v/>
          </cell>
          <cell r="AN66" t="str">
            <v/>
          </cell>
          <cell r="AO66" t="str">
            <v/>
          </cell>
          <cell r="AP66" t="str">
            <v/>
          </cell>
          <cell r="AQ66" t="str">
            <v>35</v>
          </cell>
          <cell r="AR66" t="str">
            <v>72</v>
          </cell>
          <cell r="AS66" t="str">
            <v>0</v>
          </cell>
          <cell r="AT66" t="str">
            <v>及格</v>
          </cell>
          <cell r="AU66" t="str">
            <v/>
          </cell>
          <cell r="AV66" t="str">
            <v/>
          </cell>
          <cell r="AW66" t="str">
            <v/>
          </cell>
          <cell r="AX66" t="str">
            <v/>
          </cell>
          <cell r="AY66" t="str">
            <v>74.0</v>
          </cell>
          <cell r="AZ66" t="str">
            <v>0</v>
          </cell>
          <cell r="BA66" t="str">
            <v>74</v>
          </cell>
          <cell r="BB66" t="str">
            <v>及格</v>
          </cell>
        </row>
        <row r="67">
          <cell r="F67" t="str">
            <v>杨湙菲</v>
          </cell>
          <cell r="G67" t="str">
            <v>2</v>
          </cell>
          <cell r="H67" t="str">
            <v>2009-11-27</v>
          </cell>
          <cell r="I67" t="str">
            <v/>
          </cell>
          <cell r="J67" t="str">
            <v>160</v>
          </cell>
          <cell r="K67" t="str">
            <v>45.9</v>
          </cell>
          <cell r="L67" t="str">
            <v>5.1</v>
          </cell>
          <cell r="M67" t="str">
            <v>5.0</v>
          </cell>
          <cell r="N67" t="str">
            <v>100</v>
          </cell>
          <cell r="O67" t="str">
            <v>正常</v>
          </cell>
          <cell r="P67" t="str">
            <v>2650</v>
          </cell>
          <cell r="Q67" t="str">
            <v>80</v>
          </cell>
          <cell r="R67" t="str">
            <v>良好</v>
          </cell>
          <cell r="S67" t="str">
            <v>9.2</v>
          </cell>
          <cell r="T67" t="str">
            <v>74</v>
          </cell>
          <cell r="U67" t="str">
            <v>及格</v>
          </cell>
          <cell r="V67" t="str">
            <v>14</v>
          </cell>
          <cell r="W67" t="str">
            <v>74</v>
          </cell>
          <cell r="X67" t="str">
            <v>及格</v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>180</v>
          </cell>
          <cell r="AG67" t="str">
            <v>80</v>
          </cell>
          <cell r="AH67" t="str">
            <v>良好</v>
          </cell>
          <cell r="AI67" t="str">
            <v>3.59</v>
          </cell>
          <cell r="AJ67" t="str">
            <v>78</v>
          </cell>
          <cell r="AK67" t="str">
            <v>0</v>
          </cell>
          <cell r="AL67" t="str">
            <v>及格</v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  <cell r="AQ67" t="str">
            <v>47</v>
          </cell>
          <cell r="AR67" t="str">
            <v>85</v>
          </cell>
          <cell r="AS67" t="str">
            <v>0</v>
          </cell>
          <cell r="AT67" t="str">
            <v>良好</v>
          </cell>
          <cell r="AU67" t="str">
            <v/>
          </cell>
          <cell r="AV67" t="str">
            <v/>
          </cell>
          <cell r="AW67" t="str">
            <v/>
          </cell>
          <cell r="AX67" t="str">
            <v/>
          </cell>
          <cell r="AY67" t="str">
            <v>81.3</v>
          </cell>
          <cell r="AZ67" t="str">
            <v>0</v>
          </cell>
          <cell r="BA67" t="str">
            <v>81.3</v>
          </cell>
          <cell r="BB67" t="str">
            <v>良好</v>
          </cell>
        </row>
        <row r="68">
          <cell r="F68" t="str">
            <v>薛晴允</v>
          </cell>
          <cell r="G68" t="str">
            <v>2</v>
          </cell>
          <cell r="H68" t="str">
            <v>2009-12-07</v>
          </cell>
          <cell r="I68" t="str">
            <v/>
          </cell>
          <cell r="J68" t="str">
            <v>157.5</v>
          </cell>
          <cell r="K68" t="str">
            <v>48</v>
          </cell>
          <cell r="L68" t="str">
            <v>4.4</v>
          </cell>
          <cell r="M68" t="str">
            <v>4.3</v>
          </cell>
          <cell r="N68" t="str">
            <v>100</v>
          </cell>
          <cell r="O68" t="str">
            <v>正常</v>
          </cell>
          <cell r="P68" t="str">
            <v>2400</v>
          </cell>
          <cell r="Q68" t="str">
            <v>74</v>
          </cell>
          <cell r="R68" t="str">
            <v>及格</v>
          </cell>
          <cell r="S68" t="str">
            <v>9</v>
          </cell>
          <cell r="T68" t="str">
            <v>76</v>
          </cell>
          <cell r="U68" t="str">
            <v>及格</v>
          </cell>
          <cell r="V68" t="str">
            <v>12</v>
          </cell>
          <cell r="W68" t="str">
            <v>72</v>
          </cell>
          <cell r="X68" t="str">
            <v>及格</v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>140</v>
          </cell>
          <cell r="AG68" t="str">
            <v>40</v>
          </cell>
          <cell r="AH68" t="str">
            <v>不及格</v>
          </cell>
          <cell r="AI68" t="str">
            <v>4.00</v>
          </cell>
          <cell r="AJ68" t="str">
            <v>78</v>
          </cell>
          <cell r="AK68" t="str">
            <v>0</v>
          </cell>
          <cell r="AL68" t="str">
            <v>及格</v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>43</v>
          </cell>
          <cell r="AR68" t="str">
            <v>80</v>
          </cell>
          <cell r="AS68" t="str">
            <v>0</v>
          </cell>
          <cell r="AT68" t="str">
            <v>良好</v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  <cell r="AY68" t="str">
            <v>76.1</v>
          </cell>
          <cell r="AZ68" t="str">
            <v>0</v>
          </cell>
          <cell r="BA68" t="str">
            <v>76.1</v>
          </cell>
          <cell r="BB68" t="str">
            <v>及格</v>
          </cell>
        </row>
        <row r="69">
          <cell r="F69" t="str">
            <v>刘昕玥</v>
          </cell>
          <cell r="G69" t="str">
            <v>2</v>
          </cell>
          <cell r="H69" t="str">
            <v>2010-07-16</v>
          </cell>
          <cell r="I69" t="str">
            <v/>
          </cell>
          <cell r="J69" t="str">
            <v>164</v>
          </cell>
          <cell r="K69" t="str">
            <v>46.8</v>
          </cell>
          <cell r="L69" t="str">
            <v>4.5</v>
          </cell>
          <cell r="M69" t="str">
            <v>4.7</v>
          </cell>
          <cell r="N69" t="str">
            <v>100</v>
          </cell>
          <cell r="O69" t="str">
            <v>正常</v>
          </cell>
          <cell r="P69" t="str">
            <v>2450</v>
          </cell>
          <cell r="Q69" t="str">
            <v>76</v>
          </cell>
          <cell r="R69" t="str">
            <v>及格</v>
          </cell>
          <cell r="S69" t="str">
            <v>9.7</v>
          </cell>
          <cell r="T69" t="str">
            <v>70</v>
          </cell>
          <cell r="U69" t="str">
            <v>及格</v>
          </cell>
          <cell r="V69" t="str">
            <v>25</v>
          </cell>
          <cell r="W69" t="str">
            <v>100</v>
          </cell>
          <cell r="X69" t="str">
            <v>优秀</v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>175</v>
          </cell>
          <cell r="AG69" t="str">
            <v>78</v>
          </cell>
          <cell r="AH69" t="str">
            <v>及格</v>
          </cell>
          <cell r="AI69" t="str">
            <v>4.11</v>
          </cell>
          <cell r="AJ69" t="str">
            <v>72</v>
          </cell>
          <cell r="AK69" t="str">
            <v>0</v>
          </cell>
          <cell r="AL69" t="str">
            <v>及格</v>
          </cell>
          <cell r="AM69" t="str">
            <v/>
          </cell>
          <cell r="AN69" t="str">
            <v/>
          </cell>
          <cell r="AO69" t="str">
            <v/>
          </cell>
          <cell r="AP69" t="str">
            <v/>
          </cell>
          <cell r="AQ69" t="str">
            <v>40</v>
          </cell>
          <cell r="AR69" t="str">
            <v>78</v>
          </cell>
          <cell r="AS69" t="str">
            <v>0</v>
          </cell>
          <cell r="AT69" t="str">
            <v>及格</v>
          </cell>
          <cell r="AU69" t="str">
            <v/>
          </cell>
          <cell r="AV69" t="str">
            <v/>
          </cell>
          <cell r="AW69" t="str">
            <v/>
          </cell>
          <cell r="AX69" t="str">
            <v/>
          </cell>
          <cell r="AY69" t="str">
            <v>80.4</v>
          </cell>
          <cell r="AZ69" t="str">
            <v>0</v>
          </cell>
          <cell r="BA69" t="str">
            <v>80.4</v>
          </cell>
          <cell r="BB69" t="str">
            <v>良好</v>
          </cell>
        </row>
        <row r="70">
          <cell r="F70" t="str">
            <v>白皓轩</v>
          </cell>
          <cell r="G70" t="str">
            <v>1</v>
          </cell>
          <cell r="H70" t="str">
            <v>2010-02-25</v>
          </cell>
          <cell r="I70" t="str">
            <v/>
          </cell>
          <cell r="J70" t="str">
            <v>165</v>
          </cell>
          <cell r="K70" t="str">
            <v>46.3</v>
          </cell>
          <cell r="L70" t="str">
            <v>5.0</v>
          </cell>
          <cell r="M70" t="str">
            <v>4.3</v>
          </cell>
          <cell r="N70" t="str">
            <v>100</v>
          </cell>
          <cell r="O70" t="str">
            <v>正常</v>
          </cell>
          <cell r="P70" t="str">
            <v>3800</v>
          </cell>
          <cell r="Q70" t="str">
            <v>85</v>
          </cell>
          <cell r="R70" t="str">
            <v>良好</v>
          </cell>
          <cell r="S70" t="str">
            <v>7.1</v>
          </cell>
          <cell r="T70" t="str">
            <v>100</v>
          </cell>
          <cell r="U70" t="str">
            <v>优秀</v>
          </cell>
          <cell r="V70" t="str">
            <v>20</v>
          </cell>
          <cell r="W70" t="str">
            <v>95</v>
          </cell>
          <cell r="X70" t="str">
            <v>优秀</v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>210</v>
          </cell>
          <cell r="AG70" t="str">
            <v>72</v>
          </cell>
          <cell r="AH70" t="str">
            <v>及格</v>
          </cell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>4.16</v>
          </cell>
          <cell r="AN70" t="str">
            <v>74</v>
          </cell>
          <cell r="AO70" t="str">
            <v>0</v>
          </cell>
          <cell r="AP70" t="str">
            <v>及格</v>
          </cell>
          <cell r="AQ70" t="str">
            <v/>
          </cell>
          <cell r="AR70" t="str">
            <v/>
          </cell>
          <cell r="AS70" t="str">
            <v/>
          </cell>
          <cell r="AT70" t="str">
            <v/>
          </cell>
          <cell r="AU70" t="str">
            <v>10</v>
          </cell>
          <cell r="AV70" t="str">
            <v>76</v>
          </cell>
          <cell r="AW70" t="str">
            <v>0</v>
          </cell>
          <cell r="AX70" t="str">
            <v>及格</v>
          </cell>
          <cell r="AY70" t="str">
            <v>86.9</v>
          </cell>
          <cell r="AZ70" t="str">
            <v>0</v>
          </cell>
          <cell r="BA70" t="str">
            <v>86.9</v>
          </cell>
          <cell r="BB70" t="str">
            <v>良好</v>
          </cell>
        </row>
        <row r="71">
          <cell r="F71" t="str">
            <v>吴睿轩</v>
          </cell>
          <cell r="G71" t="str">
            <v>1</v>
          </cell>
          <cell r="H71" t="str">
            <v>2009-09-16</v>
          </cell>
          <cell r="I71" t="str">
            <v/>
          </cell>
          <cell r="J71" t="str">
            <v>183.5</v>
          </cell>
          <cell r="K71" t="str">
            <v>86.1</v>
          </cell>
          <cell r="L71" t="str">
            <v>4.4</v>
          </cell>
          <cell r="M71" t="str">
            <v>4.2</v>
          </cell>
          <cell r="N71" t="str">
            <v>80</v>
          </cell>
          <cell r="O71" t="str">
            <v>超重</v>
          </cell>
          <cell r="P71" t="str">
            <v>3650</v>
          </cell>
          <cell r="Q71" t="str">
            <v>80</v>
          </cell>
          <cell r="R71" t="str">
            <v>良好</v>
          </cell>
          <cell r="S71" t="str">
            <v>7</v>
          </cell>
          <cell r="T71" t="str">
            <v>100</v>
          </cell>
          <cell r="U71" t="str">
            <v>优秀</v>
          </cell>
          <cell r="V71" t="str">
            <v>12</v>
          </cell>
          <cell r="W71" t="str">
            <v>76</v>
          </cell>
          <cell r="X71" t="str">
            <v>及格</v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>205</v>
          </cell>
          <cell r="AG71" t="str">
            <v>70</v>
          </cell>
          <cell r="AH71" t="str">
            <v>及格</v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>5.07</v>
          </cell>
          <cell r="AN71" t="str">
            <v>50</v>
          </cell>
          <cell r="AO71" t="str">
            <v>0</v>
          </cell>
          <cell r="AP71" t="str">
            <v>不及格</v>
          </cell>
          <cell r="AQ71" t="str">
            <v/>
          </cell>
          <cell r="AR71" t="str">
            <v/>
          </cell>
          <cell r="AS71" t="str">
            <v/>
          </cell>
          <cell r="AT71" t="str">
            <v/>
          </cell>
          <cell r="AU71" t="str">
            <v>3</v>
          </cell>
          <cell r="AV71" t="str">
            <v>30</v>
          </cell>
          <cell r="AW71" t="str">
            <v>0</v>
          </cell>
          <cell r="AX71" t="str">
            <v>不及格</v>
          </cell>
          <cell r="AY71" t="str">
            <v>71.6</v>
          </cell>
          <cell r="AZ71" t="str">
            <v>0</v>
          </cell>
          <cell r="BA71" t="str">
            <v>71.6</v>
          </cell>
          <cell r="BB71" t="str">
            <v>及格</v>
          </cell>
        </row>
        <row r="72">
          <cell r="F72" t="str">
            <v>糜佳迅</v>
          </cell>
          <cell r="G72" t="str">
            <v>1</v>
          </cell>
          <cell r="H72" t="str">
            <v>2010-05-21</v>
          </cell>
          <cell r="I72" t="str">
            <v/>
          </cell>
          <cell r="J72" t="str">
            <v>162</v>
          </cell>
          <cell r="K72" t="str">
            <v>48.5</v>
          </cell>
          <cell r="L72" t="str">
            <v>5.1</v>
          </cell>
          <cell r="M72" t="str">
            <v>4.9</v>
          </cell>
          <cell r="N72" t="str">
            <v>100</v>
          </cell>
          <cell r="O72" t="str">
            <v>正常</v>
          </cell>
          <cell r="P72" t="str">
            <v>2900</v>
          </cell>
          <cell r="Q72" t="str">
            <v>70</v>
          </cell>
          <cell r="R72" t="str">
            <v>及格</v>
          </cell>
          <cell r="S72" t="str">
            <v>8.6</v>
          </cell>
          <cell r="T72" t="str">
            <v>70</v>
          </cell>
          <cell r="U72" t="str">
            <v>及格</v>
          </cell>
          <cell r="V72" t="str">
            <v>10</v>
          </cell>
          <cell r="W72" t="str">
            <v>74</v>
          </cell>
          <cell r="X72" t="str">
            <v>及格</v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>210</v>
          </cell>
          <cell r="AG72" t="str">
            <v>72</v>
          </cell>
          <cell r="AH72" t="str">
            <v>及格</v>
          </cell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>4.04</v>
          </cell>
          <cell r="AN72" t="str">
            <v>80</v>
          </cell>
          <cell r="AO72" t="str">
            <v>0</v>
          </cell>
          <cell r="AP72" t="str">
            <v>良好</v>
          </cell>
          <cell r="AQ72" t="str">
            <v/>
          </cell>
          <cell r="AR72" t="str">
            <v/>
          </cell>
          <cell r="AS72" t="str">
            <v/>
          </cell>
          <cell r="AT72" t="str">
            <v/>
          </cell>
          <cell r="AU72" t="str">
            <v>10</v>
          </cell>
          <cell r="AV72" t="str">
            <v>76</v>
          </cell>
          <cell r="AW72" t="str">
            <v>0</v>
          </cell>
          <cell r="AX72" t="str">
            <v>及格</v>
          </cell>
          <cell r="AY72" t="str">
            <v>77.7</v>
          </cell>
          <cell r="AZ72" t="str">
            <v>0</v>
          </cell>
          <cell r="BA72" t="str">
            <v>77.7</v>
          </cell>
          <cell r="BB72" t="str">
            <v>及格</v>
          </cell>
        </row>
        <row r="73">
          <cell r="F73" t="str">
            <v>许博</v>
          </cell>
          <cell r="G73" t="str">
            <v>1</v>
          </cell>
          <cell r="H73" t="str">
            <v>2010-01-05</v>
          </cell>
          <cell r="I73" t="str">
            <v/>
          </cell>
          <cell r="J73" t="str">
            <v>167</v>
          </cell>
          <cell r="K73" t="str">
            <v>75.6</v>
          </cell>
          <cell r="L73" t="str">
            <v>4.1</v>
          </cell>
          <cell r="M73" t="str">
            <v>4.1</v>
          </cell>
          <cell r="N73" t="str">
            <v>60</v>
          </cell>
          <cell r="O73" t="str">
            <v>肥胖</v>
          </cell>
          <cell r="P73" t="str">
            <v>3800</v>
          </cell>
          <cell r="Q73" t="str">
            <v>85</v>
          </cell>
          <cell r="R73" t="str">
            <v>良好</v>
          </cell>
          <cell r="S73" t="str">
            <v>8.5</v>
          </cell>
          <cell r="T73" t="str">
            <v>72</v>
          </cell>
          <cell r="U73" t="str">
            <v>及格</v>
          </cell>
          <cell r="V73" t="str">
            <v>7</v>
          </cell>
          <cell r="W73" t="str">
            <v>70</v>
          </cell>
          <cell r="X73" t="str">
            <v>及格</v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>190</v>
          </cell>
          <cell r="AG73" t="str">
            <v>62</v>
          </cell>
          <cell r="AH73" t="str">
            <v>及格</v>
          </cell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>4.33</v>
          </cell>
          <cell r="AN73" t="str">
            <v>68</v>
          </cell>
          <cell r="AO73" t="str">
            <v>0</v>
          </cell>
          <cell r="AP73" t="str">
            <v>及格</v>
          </cell>
          <cell r="AQ73" t="str">
            <v/>
          </cell>
          <cell r="AR73" t="str">
            <v/>
          </cell>
          <cell r="AS73" t="str">
            <v/>
          </cell>
          <cell r="AT73" t="str">
            <v/>
          </cell>
          <cell r="AU73" t="str">
            <v>0</v>
          </cell>
          <cell r="AV73" t="str">
            <v>0</v>
          </cell>
          <cell r="AW73" t="str">
            <v>0</v>
          </cell>
          <cell r="AX73" t="str">
            <v>不及格</v>
          </cell>
          <cell r="AY73" t="str">
            <v>63.0</v>
          </cell>
          <cell r="AZ73" t="str">
            <v>0</v>
          </cell>
          <cell r="BA73" t="str">
            <v>63</v>
          </cell>
          <cell r="BB73" t="str">
            <v>及格</v>
          </cell>
        </row>
        <row r="74">
          <cell r="F74" t="str">
            <v>夏屹阳</v>
          </cell>
          <cell r="G74" t="str">
            <v>1</v>
          </cell>
          <cell r="H74" t="str">
            <v>2010-11-11</v>
          </cell>
          <cell r="I74" t="str">
            <v/>
          </cell>
          <cell r="J74" t="str">
            <v>165</v>
          </cell>
          <cell r="K74" t="str">
            <v>42.1</v>
          </cell>
          <cell r="L74" t="str">
            <v>4.7</v>
          </cell>
          <cell r="M74" t="str">
            <v>4.7</v>
          </cell>
          <cell r="N74" t="str">
            <v>80</v>
          </cell>
          <cell r="O74" t="str">
            <v>低体重</v>
          </cell>
          <cell r="P74" t="str">
            <v>2700</v>
          </cell>
          <cell r="Q74" t="str">
            <v>70</v>
          </cell>
          <cell r="R74" t="str">
            <v>及格</v>
          </cell>
          <cell r="S74" t="str">
            <v>7.4</v>
          </cell>
          <cell r="T74" t="str">
            <v>100</v>
          </cell>
          <cell r="U74" t="str">
            <v>优秀</v>
          </cell>
          <cell r="V74" t="str">
            <v>8</v>
          </cell>
          <cell r="W74" t="str">
            <v>74</v>
          </cell>
          <cell r="X74" t="str">
            <v>及格</v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>225</v>
          </cell>
          <cell r="AG74" t="str">
            <v>85</v>
          </cell>
          <cell r="AH74" t="str">
            <v>良好</v>
          </cell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>4.07</v>
          </cell>
          <cell r="AN74" t="str">
            <v>85</v>
          </cell>
          <cell r="AO74" t="str">
            <v>0</v>
          </cell>
          <cell r="AP74" t="str">
            <v>良好</v>
          </cell>
          <cell r="AQ74" t="str">
            <v/>
          </cell>
          <cell r="AR74" t="str">
            <v/>
          </cell>
          <cell r="AS74" t="str">
            <v/>
          </cell>
          <cell r="AT74" t="str">
            <v/>
          </cell>
          <cell r="AU74" t="str">
            <v>8</v>
          </cell>
          <cell r="AV74" t="str">
            <v>72</v>
          </cell>
          <cell r="AW74" t="str">
            <v>0</v>
          </cell>
          <cell r="AX74" t="str">
            <v>及格</v>
          </cell>
          <cell r="AY74" t="str">
            <v>82.6</v>
          </cell>
          <cell r="AZ74" t="str">
            <v>0</v>
          </cell>
          <cell r="BA74" t="str">
            <v>82.6</v>
          </cell>
          <cell r="BB74" t="str">
            <v>良好</v>
          </cell>
        </row>
        <row r="75">
          <cell r="F75" t="str">
            <v>王奕涵</v>
          </cell>
          <cell r="G75" t="str">
            <v>1</v>
          </cell>
          <cell r="H75" t="str">
            <v>2011-03-16</v>
          </cell>
          <cell r="I75" t="str">
            <v/>
          </cell>
          <cell r="J75" t="str">
            <v>167.5</v>
          </cell>
          <cell r="K75" t="str">
            <v>74.8</v>
          </cell>
          <cell r="L75" t="str">
            <v>4.6</v>
          </cell>
          <cell r="M75" t="str">
            <v>4.4</v>
          </cell>
          <cell r="N75" t="str">
            <v>60</v>
          </cell>
          <cell r="O75" t="str">
            <v>肥胖</v>
          </cell>
          <cell r="P75" t="str">
            <v>3200</v>
          </cell>
          <cell r="Q75" t="str">
            <v>80</v>
          </cell>
          <cell r="R75" t="str">
            <v>良好</v>
          </cell>
          <cell r="S75" t="str">
            <v>7.9</v>
          </cell>
          <cell r="T75" t="str">
            <v>80</v>
          </cell>
          <cell r="U75" t="str">
            <v>良好</v>
          </cell>
          <cell r="V75" t="str">
            <v>5</v>
          </cell>
          <cell r="W75" t="str">
            <v>68</v>
          </cell>
          <cell r="X75" t="str">
            <v>及格</v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>195</v>
          </cell>
          <cell r="AG75" t="str">
            <v>72</v>
          </cell>
          <cell r="AH75" t="str">
            <v>及格</v>
          </cell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>4.39</v>
          </cell>
          <cell r="AN75" t="str">
            <v>70</v>
          </cell>
          <cell r="AO75" t="str">
            <v>0</v>
          </cell>
          <cell r="AP75" t="str">
            <v>及格</v>
          </cell>
          <cell r="AQ75" t="str">
            <v/>
          </cell>
          <cell r="AR75" t="str">
            <v/>
          </cell>
          <cell r="AS75" t="str">
            <v/>
          </cell>
          <cell r="AT75" t="str">
            <v/>
          </cell>
          <cell r="AU75" t="str">
            <v>1</v>
          </cell>
          <cell r="AV75" t="str">
            <v>20</v>
          </cell>
          <cell r="AW75" t="str">
            <v>0</v>
          </cell>
          <cell r="AX75" t="str">
            <v>不及格</v>
          </cell>
          <cell r="AY75" t="str">
            <v>67.0</v>
          </cell>
          <cell r="AZ75" t="str">
            <v>0</v>
          </cell>
          <cell r="BA75" t="str">
            <v>67</v>
          </cell>
          <cell r="BB75" t="str">
            <v>及格</v>
          </cell>
        </row>
        <row r="76">
          <cell r="F76" t="str">
            <v>万景澜</v>
          </cell>
          <cell r="G76" t="str">
            <v>1</v>
          </cell>
          <cell r="H76" t="str">
            <v>2011-01-11</v>
          </cell>
          <cell r="I76" t="str">
            <v/>
          </cell>
          <cell r="J76" t="str">
            <v>170.5</v>
          </cell>
          <cell r="K76" t="str">
            <v>49.1</v>
          </cell>
          <cell r="L76" t="str">
            <v>5.1</v>
          </cell>
          <cell r="M76" t="str">
            <v>5.0</v>
          </cell>
          <cell r="N76" t="str">
            <v>100</v>
          </cell>
          <cell r="O76" t="str">
            <v>正常</v>
          </cell>
          <cell r="P76" t="str">
            <v>2650</v>
          </cell>
          <cell r="Q76" t="str">
            <v>70</v>
          </cell>
          <cell r="R76" t="str">
            <v>及格</v>
          </cell>
          <cell r="S76" t="str">
            <v>7.3</v>
          </cell>
          <cell r="T76" t="str">
            <v>100</v>
          </cell>
          <cell r="U76" t="str">
            <v>优秀</v>
          </cell>
          <cell r="V76" t="str">
            <v>5</v>
          </cell>
          <cell r="W76" t="str">
            <v>68</v>
          </cell>
          <cell r="X76" t="str">
            <v>及格</v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>235</v>
          </cell>
          <cell r="AG76" t="str">
            <v>95</v>
          </cell>
          <cell r="AH76" t="str">
            <v>优秀</v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>4.11</v>
          </cell>
          <cell r="AN76" t="str">
            <v>80</v>
          </cell>
          <cell r="AO76" t="str">
            <v>0</v>
          </cell>
          <cell r="AP76" t="str">
            <v>良好</v>
          </cell>
          <cell r="AQ76" t="str">
            <v/>
          </cell>
          <cell r="AR76" t="str">
            <v/>
          </cell>
          <cell r="AS76" t="str">
            <v/>
          </cell>
          <cell r="AT76" t="str">
            <v/>
          </cell>
          <cell r="AU76" t="str">
            <v>6</v>
          </cell>
          <cell r="AV76" t="str">
            <v>64</v>
          </cell>
          <cell r="AW76" t="str">
            <v>0</v>
          </cell>
          <cell r="AX76" t="str">
            <v>及格</v>
          </cell>
          <cell r="AY76" t="str">
            <v>84.2</v>
          </cell>
          <cell r="AZ76" t="str">
            <v>0</v>
          </cell>
          <cell r="BA76" t="str">
            <v>84.2</v>
          </cell>
          <cell r="BB76" t="str">
            <v>良好</v>
          </cell>
        </row>
        <row r="77">
          <cell r="F77" t="str">
            <v>陆逸鸣</v>
          </cell>
          <cell r="G77" t="str">
            <v>1</v>
          </cell>
          <cell r="H77" t="str">
            <v>2011-04-30</v>
          </cell>
          <cell r="I77" t="str">
            <v/>
          </cell>
          <cell r="J77" t="str">
            <v>167.5</v>
          </cell>
          <cell r="K77" t="str">
            <v>48</v>
          </cell>
          <cell r="L77" t="str">
            <v>5.1</v>
          </cell>
          <cell r="M77" t="str">
            <v>4.9</v>
          </cell>
          <cell r="N77" t="str">
            <v>100</v>
          </cell>
          <cell r="O77" t="str">
            <v>正常</v>
          </cell>
          <cell r="P77" t="str">
            <v>3550</v>
          </cell>
          <cell r="Q77" t="str">
            <v>85</v>
          </cell>
          <cell r="R77" t="str">
            <v>良好</v>
          </cell>
          <cell r="S77" t="str">
            <v>7.7</v>
          </cell>
          <cell r="T77" t="str">
            <v>90</v>
          </cell>
          <cell r="U77" t="str">
            <v>优秀</v>
          </cell>
          <cell r="V77" t="str">
            <v>10</v>
          </cell>
          <cell r="W77" t="str">
            <v>76</v>
          </cell>
          <cell r="X77" t="str">
            <v>及格</v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>205</v>
          </cell>
          <cell r="AG77" t="str">
            <v>76</v>
          </cell>
          <cell r="AH77" t="str">
            <v>及格</v>
          </cell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>4.09</v>
          </cell>
          <cell r="AN77" t="str">
            <v>80</v>
          </cell>
          <cell r="AO77" t="str">
            <v>0</v>
          </cell>
          <cell r="AP77" t="str">
            <v>良好</v>
          </cell>
          <cell r="AQ77" t="str">
            <v/>
          </cell>
          <cell r="AR77" t="str">
            <v/>
          </cell>
          <cell r="AS77" t="str">
            <v/>
          </cell>
          <cell r="AT77" t="str">
            <v/>
          </cell>
          <cell r="AU77" t="str">
            <v>1</v>
          </cell>
          <cell r="AV77" t="str">
            <v>20</v>
          </cell>
          <cell r="AW77" t="str">
            <v>0</v>
          </cell>
          <cell r="AX77" t="str">
            <v>不及格</v>
          </cell>
          <cell r="AY77" t="str">
            <v>79.0</v>
          </cell>
          <cell r="AZ77" t="str">
            <v>0</v>
          </cell>
          <cell r="BA77" t="str">
            <v>79</v>
          </cell>
          <cell r="BB77" t="str">
            <v>及格</v>
          </cell>
        </row>
        <row r="78">
          <cell r="F78" t="str">
            <v>冷浩</v>
          </cell>
          <cell r="G78" t="str">
            <v>1</v>
          </cell>
          <cell r="H78" t="str">
            <v>2011-01-24</v>
          </cell>
          <cell r="I78" t="str">
            <v/>
          </cell>
          <cell r="J78" t="str">
            <v>173</v>
          </cell>
          <cell r="K78" t="str">
            <v>61.5</v>
          </cell>
          <cell r="L78" t="str">
            <v>4.2</v>
          </cell>
          <cell r="M78" t="str">
            <v>4.4</v>
          </cell>
          <cell r="N78" t="str">
            <v>100</v>
          </cell>
          <cell r="O78" t="str">
            <v>正常</v>
          </cell>
          <cell r="P78" t="str">
            <v>3950</v>
          </cell>
          <cell r="Q78" t="str">
            <v>100</v>
          </cell>
          <cell r="R78" t="str">
            <v>优秀</v>
          </cell>
          <cell r="S78" t="str">
            <v>7.9</v>
          </cell>
          <cell r="T78" t="str">
            <v>80</v>
          </cell>
          <cell r="U78" t="str">
            <v>良好</v>
          </cell>
          <cell r="V78" t="str">
            <v>13</v>
          </cell>
          <cell r="W78" t="str">
            <v>80</v>
          </cell>
          <cell r="X78" t="str">
            <v>良好</v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>220</v>
          </cell>
          <cell r="AG78" t="str">
            <v>85</v>
          </cell>
          <cell r="AH78" t="str">
            <v>良好</v>
          </cell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>4.21</v>
          </cell>
          <cell r="AN78" t="str">
            <v>76</v>
          </cell>
          <cell r="AO78" t="str">
            <v>0</v>
          </cell>
          <cell r="AP78" t="str">
            <v>及格</v>
          </cell>
          <cell r="AQ78" t="str">
            <v/>
          </cell>
          <cell r="AR78" t="str">
            <v/>
          </cell>
          <cell r="AS78" t="str">
            <v/>
          </cell>
          <cell r="AT78" t="str">
            <v/>
          </cell>
          <cell r="AU78" t="str">
            <v>4</v>
          </cell>
          <cell r="AV78" t="str">
            <v>50</v>
          </cell>
          <cell r="AW78" t="str">
            <v>0</v>
          </cell>
          <cell r="AX78" t="str">
            <v>不及格</v>
          </cell>
          <cell r="AY78" t="str">
            <v>82.7</v>
          </cell>
          <cell r="AZ78" t="str">
            <v>0</v>
          </cell>
          <cell r="BA78" t="str">
            <v>82.7</v>
          </cell>
          <cell r="BB78" t="str">
            <v>良好</v>
          </cell>
        </row>
        <row r="79">
          <cell r="F79" t="str">
            <v>陈子睿</v>
          </cell>
          <cell r="G79" t="str">
            <v>1</v>
          </cell>
          <cell r="H79" t="str">
            <v>2011-03-24</v>
          </cell>
          <cell r="I79" t="str">
            <v/>
          </cell>
          <cell r="J79" t="str">
            <v>162</v>
          </cell>
          <cell r="K79" t="str">
            <v>43.5</v>
          </cell>
          <cell r="L79" t="str">
            <v>5.1</v>
          </cell>
          <cell r="M79" t="str">
            <v>4.5</v>
          </cell>
          <cell r="N79" t="str">
            <v>100</v>
          </cell>
          <cell r="O79" t="str">
            <v>正常</v>
          </cell>
          <cell r="P79" t="str">
            <v>3000</v>
          </cell>
          <cell r="Q79" t="str">
            <v>76</v>
          </cell>
          <cell r="R79" t="str">
            <v>及格</v>
          </cell>
          <cell r="S79" t="str">
            <v>7.2</v>
          </cell>
          <cell r="T79" t="str">
            <v>100</v>
          </cell>
          <cell r="U79" t="str">
            <v>优秀</v>
          </cell>
          <cell r="V79" t="str">
            <v>11</v>
          </cell>
          <cell r="W79" t="str">
            <v>78</v>
          </cell>
          <cell r="X79" t="str">
            <v>及格</v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>215</v>
          </cell>
          <cell r="AG79" t="str">
            <v>80</v>
          </cell>
          <cell r="AH79" t="str">
            <v>良好</v>
          </cell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>4.22</v>
          </cell>
          <cell r="AN79" t="str">
            <v>76</v>
          </cell>
          <cell r="AO79" t="str">
            <v>0</v>
          </cell>
          <cell r="AP79" t="str">
            <v>及格</v>
          </cell>
          <cell r="AQ79" t="str">
            <v/>
          </cell>
          <cell r="AR79" t="str">
            <v/>
          </cell>
          <cell r="AS79" t="str">
            <v/>
          </cell>
          <cell r="AT79" t="str">
            <v/>
          </cell>
          <cell r="AU79" t="str">
            <v>6</v>
          </cell>
          <cell r="AV79" t="str">
            <v>64</v>
          </cell>
          <cell r="AW79" t="str">
            <v>0</v>
          </cell>
          <cell r="AX79" t="str">
            <v>及格</v>
          </cell>
          <cell r="AY79" t="str">
            <v>83.8</v>
          </cell>
          <cell r="AZ79" t="str">
            <v>0</v>
          </cell>
          <cell r="BA79" t="str">
            <v>83.8</v>
          </cell>
          <cell r="BB79" t="str">
            <v>良好</v>
          </cell>
        </row>
        <row r="80">
          <cell r="F80" t="str">
            <v>王靓婧</v>
          </cell>
          <cell r="G80" t="str">
            <v>2</v>
          </cell>
          <cell r="H80" t="str">
            <v>2010-09-02</v>
          </cell>
          <cell r="I80" t="str">
            <v/>
          </cell>
          <cell r="J80" t="str">
            <v>163</v>
          </cell>
          <cell r="K80" t="str">
            <v>56.5</v>
          </cell>
          <cell r="L80" t="str">
            <v>4.0</v>
          </cell>
          <cell r="M80" t="str">
            <v>4.6</v>
          </cell>
          <cell r="N80" t="str">
            <v>100</v>
          </cell>
          <cell r="O80" t="str">
            <v>正常</v>
          </cell>
          <cell r="P80" t="str">
            <v>3350</v>
          </cell>
          <cell r="Q80" t="str">
            <v>100</v>
          </cell>
          <cell r="R80" t="str">
            <v>优秀</v>
          </cell>
          <cell r="S80" t="str">
            <v>8.3</v>
          </cell>
          <cell r="T80" t="str">
            <v>85</v>
          </cell>
          <cell r="U80" t="str">
            <v>良好</v>
          </cell>
          <cell r="V80" t="str">
            <v>13</v>
          </cell>
          <cell r="W80" t="str">
            <v>74</v>
          </cell>
          <cell r="X80" t="str">
            <v>及格</v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>186</v>
          </cell>
          <cell r="AG80" t="str">
            <v>85</v>
          </cell>
          <cell r="AH80" t="str">
            <v>良好</v>
          </cell>
          <cell r="AI80" t="str">
            <v>3.50</v>
          </cell>
          <cell r="AJ80" t="str">
            <v>85</v>
          </cell>
          <cell r="AK80" t="str">
            <v>0</v>
          </cell>
          <cell r="AL80" t="str">
            <v>良好</v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>46</v>
          </cell>
          <cell r="AR80" t="str">
            <v>85</v>
          </cell>
          <cell r="AS80" t="str">
            <v>0</v>
          </cell>
          <cell r="AT80" t="str">
            <v>良好</v>
          </cell>
          <cell r="AU80" t="str">
            <v/>
          </cell>
          <cell r="AV80" t="str">
            <v/>
          </cell>
          <cell r="AW80" t="str">
            <v/>
          </cell>
          <cell r="AX80" t="str">
            <v/>
          </cell>
          <cell r="AY80" t="str">
            <v>88.4</v>
          </cell>
          <cell r="AZ80" t="str">
            <v>0</v>
          </cell>
          <cell r="BA80" t="str">
            <v>88.4</v>
          </cell>
          <cell r="BB80" t="str">
            <v>良好</v>
          </cell>
        </row>
        <row r="81">
          <cell r="F81" t="str">
            <v>赵俊昊</v>
          </cell>
          <cell r="G81" t="str">
            <v>1</v>
          </cell>
          <cell r="H81" t="str">
            <v>2010-09-28</v>
          </cell>
          <cell r="I81" t="str">
            <v/>
          </cell>
          <cell r="J81" t="str">
            <v>178</v>
          </cell>
          <cell r="K81" t="str">
            <v>54</v>
          </cell>
          <cell r="L81" t="str">
            <v>4.4</v>
          </cell>
          <cell r="M81" t="str">
            <v>4.4</v>
          </cell>
          <cell r="N81" t="str">
            <v>100</v>
          </cell>
          <cell r="O81" t="str">
            <v>正常</v>
          </cell>
          <cell r="P81" t="str">
            <v>3450</v>
          </cell>
          <cell r="Q81" t="str">
            <v>85</v>
          </cell>
          <cell r="R81" t="str">
            <v>良好</v>
          </cell>
          <cell r="S81" t="str">
            <v>7.7</v>
          </cell>
          <cell r="T81" t="str">
            <v>90</v>
          </cell>
          <cell r="U81" t="str">
            <v>优秀</v>
          </cell>
          <cell r="V81" t="str">
            <v>13</v>
          </cell>
          <cell r="W81" t="str">
            <v>80</v>
          </cell>
          <cell r="X81" t="str">
            <v>良好</v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>243</v>
          </cell>
          <cell r="AG81" t="str">
            <v>100</v>
          </cell>
          <cell r="AH81" t="str">
            <v>优秀</v>
          </cell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>4.10</v>
          </cell>
          <cell r="AN81" t="str">
            <v>80</v>
          </cell>
          <cell r="AO81" t="str">
            <v>0</v>
          </cell>
          <cell r="AP81" t="str">
            <v>良好</v>
          </cell>
          <cell r="AQ81" t="str">
            <v/>
          </cell>
          <cell r="AR81" t="str">
            <v/>
          </cell>
          <cell r="AS81" t="str">
            <v/>
          </cell>
          <cell r="AT81" t="str">
            <v/>
          </cell>
          <cell r="AU81" t="str">
            <v>3</v>
          </cell>
          <cell r="AV81" t="str">
            <v>40</v>
          </cell>
          <cell r="AW81" t="str">
            <v>0</v>
          </cell>
          <cell r="AX81" t="str">
            <v>不及格</v>
          </cell>
          <cell r="AY81" t="str">
            <v>83.8</v>
          </cell>
          <cell r="AZ81" t="str">
            <v>0</v>
          </cell>
          <cell r="BA81" t="str">
            <v>83.8</v>
          </cell>
          <cell r="BB81" t="str">
            <v>良好</v>
          </cell>
        </row>
        <row r="82">
          <cell r="F82" t="str">
            <v>施震宇</v>
          </cell>
          <cell r="G82" t="str">
            <v>1</v>
          </cell>
          <cell r="H82" t="str">
            <v>2012-01-19</v>
          </cell>
          <cell r="I82" t="str">
            <v/>
          </cell>
          <cell r="J82" t="str">
            <v>167</v>
          </cell>
          <cell r="K82" t="str">
            <v>54</v>
          </cell>
          <cell r="L82" t="str">
            <v>5.2</v>
          </cell>
          <cell r="M82" t="str">
            <v>5.2</v>
          </cell>
          <cell r="N82" t="str">
            <v>100</v>
          </cell>
          <cell r="O82" t="str">
            <v>正常</v>
          </cell>
          <cell r="P82" t="str">
            <v>3446</v>
          </cell>
          <cell r="Q82" t="str">
            <v>90</v>
          </cell>
          <cell r="R82" t="str">
            <v>优秀</v>
          </cell>
          <cell r="S82" t="str">
            <v>8.3</v>
          </cell>
          <cell r="T82" t="str">
            <v>78</v>
          </cell>
          <cell r="U82" t="str">
            <v>及格</v>
          </cell>
          <cell r="V82" t="str">
            <v>11.5</v>
          </cell>
          <cell r="W82" t="str">
            <v>80</v>
          </cell>
          <cell r="X82" t="str">
            <v>良好</v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>215</v>
          </cell>
          <cell r="AG82" t="str">
            <v>90</v>
          </cell>
          <cell r="AH82" t="str">
            <v>优秀</v>
          </cell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>5.01</v>
          </cell>
          <cell r="AN82" t="str">
            <v>66</v>
          </cell>
          <cell r="AO82" t="str">
            <v>0</v>
          </cell>
          <cell r="AP82" t="str">
            <v>及格</v>
          </cell>
          <cell r="AQ82" t="str">
            <v/>
          </cell>
          <cell r="AR82" t="str">
            <v/>
          </cell>
          <cell r="AS82" t="str">
            <v/>
          </cell>
          <cell r="AT82" t="str">
            <v/>
          </cell>
          <cell r="AU82" t="str">
            <v>7</v>
          </cell>
          <cell r="AV82" t="str">
            <v>72</v>
          </cell>
          <cell r="AW82" t="str">
            <v>0</v>
          </cell>
          <cell r="AX82" t="str">
            <v>及格</v>
          </cell>
          <cell r="AY82" t="str">
            <v>81.5</v>
          </cell>
          <cell r="AZ82" t="str">
            <v>0</v>
          </cell>
          <cell r="BA82" t="str">
            <v>81.5</v>
          </cell>
          <cell r="BB82" t="str">
            <v>良好</v>
          </cell>
        </row>
        <row r="83">
          <cell r="F83" t="str">
            <v>徐萌</v>
          </cell>
          <cell r="G83" t="str">
            <v>2</v>
          </cell>
          <cell r="H83" t="str">
            <v>2011-09-26</v>
          </cell>
          <cell r="I83" t="str">
            <v/>
          </cell>
          <cell r="J83" t="str">
            <v>159</v>
          </cell>
          <cell r="K83" t="str">
            <v>46.4</v>
          </cell>
          <cell r="L83" t="str">
            <v>4.6</v>
          </cell>
          <cell r="M83" t="str">
            <v>4.3</v>
          </cell>
          <cell r="N83" t="str">
            <v>100</v>
          </cell>
          <cell r="O83" t="str">
            <v>正常</v>
          </cell>
          <cell r="P83" t="str">
            <v>3114</v>
          </cell>
          <cell r="Q83" t="str">
            <v>100</v>
          </cell>
          <cell r="R83" t="str">
            <v>优秀</v>
          </cell>
          <cell r="S83" t="str">
            <v>9.2</v>
          </cell>
          <cell r="T83" t="str">
            <v>76</v>
          </cell>
          <cell r="U83" t="str">
            <v>及格</v>
          </cell>
          <cell r="V83" t="str">
            <v>11.3</v>
          </cell>
          <cell r="W83" t="str">
            <v>74</v>
          </cell>
          <cell r="X83" t="str">
            <v>及格</v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>175</v>
          </cell>
          <cell r="AG83" t="str">
            <v>80</v>
          </cell>
          <cell r="AH83" t="str">
            <v>良好</v>
          </cell>
          <cell r="AI83" t="str">
            <v>3.57</v>
          </cell>
          <cell r="AJ83" t="str">
            <v>85</v>
          </cell>
          <cell r="AK83" t="str">
            <v>0</v>
          </cell>
          <cell r="AL83" t="str">
            <v>良好</v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>38</v>
          </cell>
          <cell r="AR83" t="str">
            <v>78</v>
          </cell>
          <cell r="AS83" t="str">
            <v>0</v>
          </cell>
          <cell r="AT83" t="str">
            <v>及格</v>
          </cell>
          <cell r="AU83" t="str">
            <v/>
          </cell>
          <cell r="AV83" t="str">
            <v/>
          </cell>
          <cell r="AW83" t="str">
            <v/>
          </cell>
          <cell r="AX83" t="str">
            <v/>
          </cell>
          <cell r="AY83" t="str">
            <v>85.4</v>
          </cell>
          <cell r="AZ83" t="str">
            <v>0</v>
          </cell>
          <cell r="BA83" t="str">
            <v>85.4</v>
          </cell>
          <cell r="BB83" t="str">
            <v>良好</v>
          </cell>
        </row>
        <row r="84">
          <cell r="F84" t="str">
            <v>郭烽峄</v>
          </cell>
          <cell r="G84" t="str">
            <v>1</v>
          </cell>
          <cell r="H84" t="str">
            <v>2012-04-30</v>
          </cell>
          <cell r="I84" t="str">
            <v/>
          </cell>
          <cell r="J84" t="str">
            <v>152</v>
          </cell>
          <cell r="K84" t="str">
            <v>40.5</v>
          </cell>
          <cell r="L84" t="str">
            <v>5.0</v>
          </cell>
          <cell r="M84" t="str">
            <v>5.0</v>
          </cell>
          <cell r="N84" t="str">
            <v>100</v>
          </cell>
          <cell r="O84" t="str">
            <v>正常</v>
          </cell>
          <cell r="P84" t="str">
            <v>2330</v>
          </cell>
          <cell r="Q84" t="str">
            <v>70</v>
          </cell>
          <cell r="R84" t="str">
            <v>及格</v>
          </cell>
          <cell r="S84" t="str">
            <v>7.7</v>
          </cell>
          <cell r="T84" t="str">
            <v>100</v>
          </cell>
          <cell r="U84" t="str">
            <v>优秀</v>
          </cell>
          <cell r="V84" t="str">
            <v>12.5</v>
          </cell>
          <cell r="W84" t="str">
            <v>85</v>
          </cell>
          <cell r="X84" t="str">
            <v>良好</v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>195</v>
          </cell>
          <cell r="AG84" t="str">
            <v>80</v>
          </cell>
          <cell r="AH84" t="str">
            <v>良好</v>
          </cell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>4.31</v>
          </cell>
          <cell r="AN84" t="str">
            <v>78</v>
          </cell>
          <cell r="AO84" t="str">
            <v>0</v>
          </cell>
          <cell r="AP84" t="str">
            <v>及格</v>
          </cell>
          <cell r="AQ84" t="str">
            <v/>
          </cell>
          <cell r="AR84" t="str">
            <v/>
          </cell>
          <cell r="AS84" t="str">
            <v/>
          </cell>
          <cell r="AT84" t="str">
            <v/>
          </cell>
          <cell r="AU84" t="str">
            <v>7</v>
          </cell>
          <cell r="AV84" t="str">
            <v>72</v>
          </cell>
          <cell r="AW84" t="str">
            <v>0</v>
          </cell>
          <cell r="AX84" t="str">
            <v>及格</v>
          </cell>
          <cell r="AY84" t="str">
            <v>84.8</v>
          </cell>
          <cell r="AZ84" t="str">
            <v>0</v>
          </cell>
          <cell r="BA84" t="str">
            <v>84.8</v>
          </cell>
          <cell r="BB84" t="str">
            <v>良好</v>
          </cell>
        </row>
        <row r="85">
          <cell r="F85" t="str">
            <v>顾泰轩</v>
          </cell>
          <cell r="G85" t="str">
            <v>1</v>
          </cell>
          <cell r="H85" t="str">
            <v>2011-12-19</v>
          </cell>
          <cell r="I85" t="str">
            <v/>
          </cell>
          <cell r="J85" t="str">
            <v>172</v>
          </cell>
          <cell r="K85" t="str">
            <v>54.6</v>
          </cell>
          <cell r="L85" t="str">
            <v>4.6</v>
          </cell>
          <cell r="M85" t="str">
            <v>4.4</v>
          </cell>
          <cell r="N85" t="str">
            <v>100</v>
          </cell>
          <cell r="O85" t="str">
            <v>正常</v>
          </cell>
          <cell r="P85" t="str">
            <v>4110</v>
          </cell>
          <cell r="Q85" t="str">
            <v>100</v>
          </cell>
          <cell r="R85" t="str">
            <v>优秀</v>
          </cell>
          <cell r="S85" t="str">
            <v>7.3</v>
          </cell>
          <cell r="T85" t="str">
            <v>100</v>
          </cell>
          <cell r="U85" t="str">
            <v>优秀</v>
          </cell>
          <cell r="V85" t="str">
            <v>1.6</v>
          </cell>
          <cell r="W85" t="str">
            <v>66</v>
          </cell>
          <cell r="X85" t="str">
            <v>及格</v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>230</v>
          </cell>
          <cell r="AG85" t="str">
            <v>100</v>
          </cell>
          <cell r="AH85" t="str">
            <v>优秀</v>
          </cell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>3.31</v>
          </cell>
          <cell r="AN85" t="str">
            <v>100</v>
          </cell>
          <cell r="AO85" t="str">
            <v>6</v>
          </cell>
          <cell r="AP85" t="str">
            <v>优秀</v>
          </cell>
          <cell r="AQ85" t="str">
            <v/>
          </cell>
          <cell r="AR85" t="str">
            <v/>
          </cell>
          <cell r="AS85" t="str">
            <v/>
          </cell>
          <cell r="AT85" t="str">
            <v/>
          </cell>
          <cell r="AU85" t="str">
            <v>10</v>
          </cell>
          <cell r="AV85" t="str">
            <v>85</v>
          </cell>
          <cell r="AW85" t="str">
            <v>0</v>
          </cell>
          <cell r="AX85" t="str">
            <v>良好</v>
          </cell>
          <cell r="AY85" t="str">
            <v>95.1</v>
          </cell>
          <cell r="AZ85" t="str">
            <v>6</v>
          </cell>
          <cell r="BA85" t="str">
            <v>101.1</v>
          </cell>
          <cell r="BB85" t="str">
            <v>优秀</v>
          </cell>
        </row>
        <row r="86">
          <cell r="F86" t="str">
            <v>钟梓轩</v>
          </cell>
          <cell r="G86" t="str">
            <v>1</v>
          </cell>
          <cell r="H86" t="str">
            <v>2012-08-03</v>
          </cell>
          <cell r="I86" t="str">
            <v/>
          </cell>
          <cell r="J86" t="str">
            <v>157.5</v>
          </cell>
          <cell r="K86" t="str">
            <v>49.7</v>
          </cell>
          <cell r="L86" t="str">
            <v>4.7</v>
          </cell>
          <cell r="M86" t="str">
            <v>4.4</v>
          </cell>
          <cell r="N86" t="str">
            <v>100</v>
          </cell>
          <cell r="O86" t="str">
            <v>正常</v>
          </cell>
          <cell r="P86" t="str">
            <v>2733</v>
          </cell>
          <cell r="Q86" t="str">
            <v>76</v>
          </cell>
          <cell r="R86" t="str">
            <v>及格</v>
          </cell>
          <cell r="S86" t="str">
            <v>7.8</v>
          </cell>
          <cell r="T86" t="str">
            <v>100</v>
          </cell>
          <cell r="U86" t="str">
            <v>优秀</v>
          </cell>
          <cell r="V86" t="str">
            <v>12.5</v>
          </cell>
          <cell r="W86" t="str">
            <v>85</v>
          </cell>
          <cell r="X86" t="str">
            <v>良好</v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>200</v>
          </cell>
          <cell r="AG86" t="str">
            <v>80</v>
          </cell>
          <cell r="AH86" t="str">
            <v>良好</v>
          </cell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>4.30</v>
          </cell>
          <cell r="AN86" t="str">
            <v>80</v>
          </cell>
          <cell r="AO86" t="str">
            <v>0</v>
          </cell>
          <cell r="AP86" t="str">
            <v>良好</v>
          </cell>
          <cell r="AQ86" t="str">
            <v/>
          </cell>
          <cell r="AR86" t="str">
            <v/>
          </cell>
          <cell r="AS86" t="str">
            <v/>
          </cell>
          <cell r="AT86" t="str">
            <v/>
          </cell>
          <cell r="AU86" t="str">
            <v>8</v>
          </cell>
          <cell r="AV86" t="str">
            <v>76</v>
          </cell>
          <cell r="AW86" t="str">
            <v>0</v>
          </cell>
          <cell r="AX86" t="str">
            <v>及格</v>
          </cell>
          <cell r="AY86" t="str">
            <v>86.5</v>
          </cell>
          <cell r="AZ86" t="str">
            <v>0</v>
          </cell>
          <cell r="BA86" t="str">
            <v>86.5</v>
          </cell>
          <cell r="BB86" t="str">
            <v>良好</v>
          </cell>
        </row>
        <row r="87">
          <cell r="F87" t="str">
            <v>唐绍景</v>
          </cell>
          <cell r="G87" t="str">
            <v>1</v>
          </cell>
          <cell r="H87" t="str">
            <v>2012-04-02</v>
          </cell>
          <cell r="I87" t="str">
            <v/>
          </cell>
          <cell r="J87" t="str">
            <v>158</v>
          </cell>
          <cell r="K87" t="str">
            <v>43.4</v>
          </cell>
          <cell r="L87" t="str">
            <v>4.7</v>
          </cell>
          <cell r="M87" t="str">
            <v>4.5</v>
          </cell>
          <cell r="N87" t="str">
            <v>100</v>
          </cell>
          <cell r="O87" t="str">
            <v>正常</v>
          </cell>
          <cell r="P87" t="str">
            <v>2780</v>
          </cell>
          <cell r="Q87" t="str">
            <v>78</v>
          </cell>
          <cell r="R87" t="str">
            <v>及格</v>
          </cell>
          <cell r="S87" t="str">
            <v>8.9</v>
          </cell>
          <cell r="T87" t="str">
            <v>72</v>
          </cell>
          <cell r="U87" t="str">
            <v>及格</v>
          </cell>
          <cell r="V87" t="str">
            <v>7</v>
          </cell>
          <cell r="W87" t="str">
            <v>74</v>
          </cell>
          <cell r="X87" t="str">
            <v>及格</v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>180</v>
          </cell>
          <cell r="AG87" t="str">
            <v>72</v>
          </cell>
          <cell r="AH87" t="str">
            <v>及格</v>
          </cell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>5.00</v>
          </cell>
          <cell r="AN87" t="str">
            <v>68</v>
          </cell>
          <cell r="AO87" t="str">
            <v>0</v>
          </cell>
          <cell r="AP87" t="str">
            <v>及格</v>
          </cell>
          <cell r="AQ87" t="str">
            <v/>
          </cell>
          <cell r="AR87" t="str">
            <v/>
          </cell>
          <cell r="AS87" t="str">
            <v/>
          </cell>
          <cell r="AT87" t="str">
            <v/>
          </cell>
          <cell r="AU87" t="str">
            <v>8</v>
          </cell>
          <cell r="AV87" t="str">
            <v>76</v>
          </cell>
          <cell r="AW87" t="str">
            <v>0</v>
          </cell>
          <cell r="AX87" t="str">
            <v>及格</v>
          </cell>
          <cell r="AY87" t="str">
            <v>76.9</v>
          </cell>
          <cell r="AZ87" t="str">
            <v>0</v>
          </cell>
          <cell r="BA87" t="str">
            <v>76.9</v>
          </cell>
          <cell r="BB87" t="str">
            <v>及格</v>
          </cell>
        </row>
        <row r="88">
          <cell r="F88" t="str">
            <v>阮昶睿</v>
          </cell>
          <cell r="G88" t="str">
            <v>1</v>
          </cell>
          <cell r="H88" t="str">
            <v>2012-04-24</v>
          </cell>
          <cell r="I88" t="str">
            <v/>
          </cell>
          <cell r="J88" t="str">
            <v>170.5</v>
          </cell>
          <cell r="K88" t="str">
            <v>51</v>
          </cell>
          <cell r="L88" t="str">
            <v>4.6</v>
          </cell>
          <cell r="M88" t="str">
            <v>4.4</v>
          </cell>
          <cell r="N88" t="str">
            <v>100</v>
          </cell>
          <cell r="O88" t="str">
            <v>正常</v>
          </cell>
          <cell r="P88" t="str">
            <v>3800</v>
          </cell>
          <cell r="Q88" t="str">
            <v>100</v>
          </cell>
          <cell r="R88" t="str">
            <v>优秀</v>
          </cell>
          <cell r="S88" t="str">
            <v>7.3</v>
          </cell>
          <cell r="T88" t="str">
            <v>100</v>
          </cell>
          <cell r="U88" t="str">
            <v>优秀</v>
          </cell>
          <cell r="V88" t="str">
            <v>6.6</v>
          </cell>
          <cell r="W88" t="str">
            <v>74</v>
          </cell>
          <cell r="X88" t="str">
            <v>及格</v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>215</v>
          </cell>
          <cell r="AG88" t="str">
            <v>90</v>
          </cell>
          <cell r="AH88" t="str">
            <v>优秀</v>
          </cell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>4.09</v>
          </cell>
          <cell r="AN88" t="str">
            <v>90</v>
          </cell>
          <cell r="AO88" t="str">
            <v>0</v>
          </cell>
          <cell r="AP88" t="str">
            <v>优秀</v>
          </cell>
          <cell r="AQ88" t="str">
            <v/>
          </cell>
          <cell r="AR88" t="str">
            <v/>
          </cell>
          <cell r="AS88" t="str">
            <v/>
          </cell>
          <cell r="AT88" t="str">
            <v/>
          </cell>
          <cell r="AU88" t="str">
            <v>6</v>
          </cell>
          <cell r="AV88" t="str">
            <v>68</v>
          </cell>
          <cell r="AW88" t="str">
            <v>0</v>
          </cell>
          <cell r="AX88" t="str">
            <v>及格</v>
          </cell>
          <cell r="AY88" t="str">
            <v>91.2</v>
          </cell>
          <cell r="AZ88" t="str">
            <v>0</v>
          </cell>
          <cell r="BA88" t="str">
            <v>91.2</v>
          </cell>
          <cell r="BB88" t="str">
            <v>优秀</v>
          </cell>
        </row>
        <row r="89">
          <cell r="F89" t="str">
            <v>郝暧昵</v>
          </cell>
          <cell r="G89" t="str">
            <v>2</v>
          </cell>
          <cell r="H89" t="str">
            <v>2012-03-18</v>
          </cell>
          <cell r="I89" t="str">
            <v/>
          </cell>
          <cell r="J89" t="str">
            <v>149.5</v>
          </cell>
          <cell r="K89" t="str">
            <v>37.4</v>
          </cell>
          <cell r="L89" t="str">
            <v>5.1</v>
          </cell>
          <cell r="M89" t="str">
            <v>5.1</v>
          </cell>
          <cell r="N89" t="str">
            <v>100</v>
          </cell>
          <cell r="O89" t="str">
            <v>正常</v>
          </cell>
          <cell r="P89" t="str">
            <v>3089</v>
          </cell>
          <cell r="Q89" t="str">
            <v>100</v>
          </cell>
          <cell r="R89" t="str">
            <v>优秀</v>
          </cell>
          <cell r="S89" t="str">
            <v>7.1</v>
          </cell>
          <cell r="T89" t="str">
            <v>100</v>
          </cell>
          <cell r="U89" t="str">
            <v>优秀</v>
          </cell>
          <cell r="V89" t="str">
            <v>21.1</v>
          </cell>
          <cell r="W89" t="str">
            <v>95</v>
          </cell>
          <cell r="X89" t="str">
            <v>优秀</v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>215</v>
          </cell>
          <cell r="AG89" t="str">
            <v>100</v>
          </cell>
          <cell r="AH89" t="str">
            <v>优秀</v>
          </cell>
          <cell r="AI89" t="str">
            <v>3.34</v>
          </cell>
          <cell r="AJ89" t="str">
            <v>100</v>
          </cell>
          <cell r="AK89" t="str">
            <v>0</v>
          </cell>
          <cell r="AL89" t="str">
            <v>优秀</v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>54</v>
          </cell>
          <cell r="AR89" t="str">
            <v>100</v>
          </cell>
          <cell r="AS89" t="str">
            <v>2</v>
          </cell>
          <cell r="AT89" t="str">
            <v>优秀</v>
          </cell>
          <cell r="AU89" t="str">
            <v/>
          </cell>
          <cell r="AV89" t="str">
            <v/>
          </cell>
          <cell r="AW89" t="str">
            <v/>
          </cell>
          <cell r="AX89" t="str">
            <v/>
          </cell>
          <cell r="AY89" t="str">
            <v>99.5</v>
          </cell>
          <cell r="AZ89" t="str">
            <v>2</v>
          </cell>
          <cell r="BA89" t="str">
            <v>101.5</v>
          </cell>
          <cell r="BB89" t="str">
            <v>优秀</v>
          </cell>
        </row>
        <row r="90">
          <cell r="F90" t="str">
            <v>陈英卓</v>
          </cell>
          <cell r="G90" t="str">
            <v>1</v>
          </cell>
          <cell r="H90" t="str">
            <v>2011-05-02</v>
          </cell>
          <cell r="I90" t="str">
            <v/>
          </cell>
          <cell r="J90" t="str">
            <v>176</v>
          </cell>
          <cell r="K90" t="str">
            <v>60.5</v>
          </cell>
          <cell r="L90" t="str">
            <v>4.4</v>
          </cell>
          <cell r="M90" t="str">
            <v>4.6</v>
          </cell>
          <cell r="N90" t="str">
            <v>100</v>
          </cell>
          <cell r="O90" t="str">
            <v>正常</v>
          </cell>
          <cell r="P90" t="str">
            <v>3750</v>
          </cell>
          <cell r="Q90" t="str">
            <v>90</v>
          </cell>
          <cell r="R90" t="str">
            <v>优秀</v>
          </cell>
          <cell r="S90" t="str">
            <v>8.3</v>
          </cell>
          <cell r="T90" t="str">
            <v>76</v>
          </cell>
          <cell r="U90" t="str">
            <v>及格</v>
          </cell>
          <cell r="V90" t="str">
            <v>9</v>
          </cell>
          <cell r="W90" t="str">
            <v>76</v>
          </cell>
          <cell r="X90" t="str">
            <v>及格</v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  <cell r="AF90" t="str">
            <v>200</v>
          </cell>
          <cell r="AG90" t="str">
            <v>74</v>
          </cell>
          <cell r="AH90" t="str">
            <v>及格</v>
          </cell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>4.00</v>
          </cell>
          <cell r="AN90" t="str">
            <v>90</v>
          </cell>
          <cell r="AO90" t="str">
            <v>0</v>
          </cell>
          <cell r="AP90" t="str">
            <v>优秀</v>
          </cell>
          <cell r="AQ90" t="str">
            <v/>
          </cell>
          <cell r="AR90" t="str">
            <v/>
          </cell>
          <cell r="AS90" t="str">
            <v/>
          </cell>
          <cell r="AT90" t="str">
            <v/>
          </cell>
          <cell r="AU90" t="str">
            <v>4</v>
          </cell>
          <cell r="AV90" t="str">
            <v>50</v>
          </cell>
          <cell r="AW90" t="str">
            <v>0</v>
          </cell>
          <cell r="AX90" t="str">
            <v>不及格</v>
          </cell>
          <cell r="AY90" t="str">
            <v>81.7</v>
          </cell>
          <cell r="AZ90" t="str">
            <v>0</v>
          </cell>
          <cell r="BA90" t="str">
            <v>81.7</v>
          </cell>
          <cell r="BB90" t="str">
            <v>良好</v>
          </cell>
        </row>
        <row r="91">
          <cell r="F91" t="str">
            <v>吉辰逸</v>
          </cell>
          <cell r="G91" t="str">
            <v>1</v>
          </cell>
          <cell r="H91" t="str">
            <v>2011-06-08</v>
          </cell>
          <cell r="I91" t="str">
            <v/>
          </cell>
          <cell r="J91" t="str">
            <v>157.5</v>
          </cell>
          <cell r="K91" t="str">
            <v>71.2</v>
          </cell>
          <cell r="L91" t="str">
            <v>4.7</v>
          </cell>
          <cell r="M91" t="str">
            <v>5.0</v>
          </cell>
          <cell r="N91" t="str">
            <v>60</v>
          </cell>
          <cell r="O91" t="str">
            <v>肥胖</v>
          </cell>
          <cell r="P91" t="str">
            <v>2617</v>
          </cell>
          <cell r="Q91" t="str">
            <v>70</v>
          </cell>
          <cell r="R91" t="str">
            <v>及格</v>
          </cell>
          <cell r="S91" t="str">
            <v>9.7</v>
          </cell>
          <cell r="T91" t="str">
            <v>62</v>
          </cell>
          <cell r="U91" t="str">
            <v>及格</v>
          </cell>
          <cell r="V91" t="str">
            <v>5</v>
          </cell>
          <cell r="W91" t="str">
            <v>68</v>
          </cell>
          <cell r="X91" t="str">
            <v>及格</v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>160</v>
          </cell>
          <cell r="AG91" t="str">
            <v>40</v>
          </cell>
          <cell r="AH91" t="str">
            <v>不及格</v>
          </cell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>5.00</v>
          </cell>
          <cell r="AN91" t="str">
            <v>62</v>
          </cell>
          <cell r="AO91" t="str">
            <v>0</v>
          </cell>
          <cell r="AP91" t="str">
            <v>及格</v>
          </cell>
          <cell r="AQ91" t="str">
            <v/>
          </cell>
          <cell r="AR91" t="str">
            <v/>
          </cell>
          <cell r="AS91" t="str">
            <v/>
          </cell>
          <cell r="AT91" t="str">
            <v/>
          </cell>
          <cell r="AU91" t="str">
            <v>1</v>
          </cell>
          <cell r="AV91" t="str">
            <v>20</v>
          </cell>
          <cell r="AW91" t="str">
            <v>0</v>
          </cell>
          <cell r="AX91" t="str">
            <v>不及格</v>
          </cell>
          <cell r="AY91" t="str">
            <v>57.1</v>
          </cell>
          <cell r="AZ91" t="str">
            <v>0</v>
          </cell>
          <cell r="BA91" t="str">
            <v>57.1</v>
          </cell>
          <cell r="BB91" t="str">
            <v>不及格</v>
          </cell>
        </row>
        <row r="92">
          <cell r="F92" t="str">
            <v>沈翌晨</v>
          </cell>
          <cell r="G92" t="str">
            <v>1</v>
          </cell>
          <cell r="H92" t="str">
            <v>2011-07-29</v>
          </cell>
          <cell r="I92" t="str">
            <v/>
          </cell>
          <cell r="J92" t="str">
            <v>166.5</v>
          </cell>
          <cell r="K92" t="str">
            <v>52</v>
          </cell>
          <cell r="L92" t="str">
            <v>4.2</v>
          </cell>
          <cell r="M92" t="str">
            <v>4.3</v>
          </cell>
          <cell r="N92" t="str">
            <v>100</v>
          </cell>
          <cell r="O92" t="str">
            <v>正常</v>
          </cell>
          <cell r="P92" t="str">
            <v>2839</v>
          </cell>
          <cell r="Q92" t="str">
            <v>72</v>
          </cell>
          <cell r="R92" t="str">
            <v>及格</v>
          </cell>
          <cell r="S92" t="str">
            <v>7.7</v>
          </cell>
          <cell r="T92" t="str">
            <v>90</v>
          </cell>
          <cell r="U92" t="str">
            <v>优秀</v>
          </cell>
          <cell r="V92" t="str">
            <v>5</v>
          </cell>
          <cell r="W92" t="str">
            <v>68</v>
          </cell>
          <cell r="X92" t="str">
            <v>及格</v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>200</v>
          </cell>
          <cell r="AG92" t="str">
            <v>74</v>
          </cell>
          <cell r="AH92" t="str">
            <v>及格</v>
          </cell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>4.00</v>
          </cell>
          <cell r="AN92" t="str">
            <v>90</v>
          </cell>
          <cell r="AO92" t="str">
            <v>0</v>
          </cell>
          <cell r="AP92" t="str">
            <v>优秀</v>
          </cell>
          <cell r="AQ92" t="str">
            <v/>
          </cell>
          <cell r="AR92" t="str">
            <v/>
          </cell>
          <cell r="AS92" t="str">
            <v/>
          </cell>
          <cell r="AT92" t="str">
            <v/>
          </cell>
          <cell r="AU92" t="str">
            <v>1</v>
          </cell>
          <cell r="AV92" t="str">
            <v>20</v>
          </cell>
          <cell r="AW92" t="str">
            <v>0</v>
          </cell>
          <cell r="AX92" t="str">
            <v>不及格</v>
          </cell>
          <cell r="AY92" t="str">
            <v>78.0</v>
          </cell>
          <cell r="AZ92" t="str">
            <v>0</v>
          </cell>
          <cell r="BA92" t="str">
            <v>78</v>
          </cell>
          <cell r="BB92" t="str">
            <v>及格</v>
          </cell>
        </row>
        <row r="93">
          <cell r="F93" t="str">
            <v>潘煜晨</v>
          </cell>
          <cell r="G93" t="str">
            <v>1</v>
          </cell>
          <cell r="H93" t="str">
            <v>2011-02-17</v>
          </cell>
          <cell r="I93" t="str">
            <v/>
          </cell>
          <cell r="J93" t="str">
            <v>156</v>
          </cell>
          <cell r="K93" t="str">
            <v>19.1</v>
          </cell>
          <cell r="L93" t="str">
            <v>4.7</v>
          </cell>
          <cell r="M93" t="str">
            <v>4.7</v>
          </cell>
          <cell r="N93" t="str">
            <v>80</v>
          </cell>
          <cell r="O93" t="str">
            <v>低体重</v>
          </cell>
          <cell r="P93" t="str">
            <v>3600</v>
          </cell>
          <cell r="Q93" t="str">
            <v>85</v>
          </cell>
          <cell r="R93" t="str">
            <v>良好</v>
          </cell>
          <cell r="S93" t="str">
            <v>7.2</v>
          </cell>
          <cell r="T93" t="str">
            <v>100</v>
          </cell>
          <cell r="U93" t="str">
            <v>优秀</v>
          </cell>
          <cell r="V93" t="str">
            <v>7</v>
          </cell>
          <cell r="W93" t="str">
            <v>72</v>
          </cell>
          <cell r="X93" t="str">
            <v>及格</v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>200</v>
          </cell>
          <cell r="AG93" t="str">
            <v>74</v>
          </cell>
          <cell r="AH93" t="str">
            <v>及格</v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>4.23</v>
          </cell>
          <cell r="AN93" t="str">
            <v>76</v>
          </cell>
          <cell r="AO93" t="str">
            <v>0</v>
          </cell>
          <cell r="AP93" t="str">
            <v>及格</v>
          </cell>
          <cell r="AQ93" t="str">
            <v/>
          </cell>
          <cell r="AR93" t="str">
            <v/>
          </cell>
          <cell r="AS93" t="str">
            <v/>
          </cell>
          <cell r="AT93" t="str">
            <v/>
          </cell>
          <cell r="AU93" t="str">
            <v>6</v>
          </cell>
          <cell r="AV93" t="str">
            <v>64</v>
          </cell>
          <cell r="AW93" t="str">
            <v>0</v>
          </cell>
          <cell r="AX93" t="str">
            <v>及格</v>
          </cell>
          <cell r="AY93" t="str">
            <v>81.0</v>
          </cell>
          <cell r="AZ93" t="str">
            <v>0</v>
          </cell>
          <cell r="BA93" t="str">
            <v>81</v>
          </cell>
          <cell r="BB93" t="str">
            <v>良好</v>
          </cell>
        </row>
        <row r="94">
          <cell r="F94" t="str">
            <v>邢宸天</v>
          </cell>
          <cell r="G94" t="str">
            <v>1</v>
          </cell>
          <cell r="H94" t="str">
            <v>2010-12-06</v>
          </cell>
          <cell r="I94" t="str">
            <v/>
          </cell>
          <cell r="J94" t="str">
            <v>172</v>
          </cell>
          <cell r="K94" t="str">
            <v>59.6</v>
          </cell>
          <cell r="L94" t="str">
            <v>5.0</v>
          </cell>
          <cell r="M94" t="str">
            <v>5.0</v>
          </cell>
          <cell r="N94" t="str">
            <v>100</v>
          </cell>
          <cell r="O94" t="str">
            <v>正常</v>
          </cell>
          <cell r="P94" t="str">
            <v>3282</v>
          </cell>
          <cell r="Q94" t="str">
            <v>80</v>
          </cell>
          <cell r="R94" t="str">
            <v>良好</v>
          </cell>
          <cell r="S94" t="str">
            <v>8.2</v>
          </cell>
          <cell r="T94" t="str">
            <v>76</v>
          </cell>
          <cell r="U94" t="str">
            <v>及格</v>
          </cell>
          <cell r="V94" t="str">
            <v>10</v>
          </cell>
          <cell r="W94" t="str">
            <v>76</v>
          </cell>
          <cell r="X94" t="str">
            <v>及格</v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>180</v>
          </cell>
          <cell r="AG94" t="str">
            <v>64</v>
          </cell>
          <cell r="AH94" t="str">
            <v>及格</v>
          </cell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>4.08</v>
          </cell>
          <cell r="AN94" t="str">
            <v>80</v>
          </cell>
          <cell r="AO94" t="str">
            <v>0</v>
          </cell>
          <cell r="AP94" t="str">
            <v>良好</v>
          </cell>
          <cell r="AQ94" t="str">
            <v/>
          </cell>
          <cell r="AR94" t="str">
            <v/>
          </cell>
          <cell r="AS94" t="str">
            <v/>
          </cell>
          <cell r="AT94" t="str">
            <v/>
          </cell>
          <cell r="AU94" t="str">
            <v>1</v>
          </cell>
          <cell r="AV94" t="str">
            <v>20</v>
          </cell>
          <cell r="AW94" t="str">
            <v>0</v>
          </cell>
          <cell r="AX94" t="str">
            <v>不及格</v>
          </cell>
          <cell r="AY94" t="str">
            <v>74.2</v>
          </cell>
          <cell r="AZ94" t="str">
            <v>0</v>
          </cell>
          <cell r="BA94" t="str">
            <v>74.2</v>
          </cell>
          <cell r="BB94" t="str">
            <v>及格</v>
          </cell>
        </row>
        <row r="95">
          <cell r="F95" t="str">
            <v>高铭</v>
          </cell>
          <cell r="G95" t="str">
            <v>2</v>
          </cell>
          <cell r="H95" t="str">
            <v>2011-06-07</v>
          </cell>
          <cell r="I95" t="str">
            <v/>
          </cell>
          <cell r="J95" t="str">
            <v>164.0</v>
          </cell>
          <cell r="K95" t="str">
            <v>50.2</v>
          </cell>
          <cell r="L95" t="str">
            <v>4.4</v>
          </cell>
          <cell r="M95" t="str">
            <v>4.4</v>
          </cell>
          <cell r="N95" t="str">
            <v>100</v>
          </cell>
          <cell r="O95" t="str">
            <v>正常</v>
          </cell>
          <cell r="P95" t="str">
            <v>2600</v>
          </cell>
          <cell r="Q95" t="str">
            <v>80</v>
          </cell>
          <cell r="R95" t="str">
            <v>良好</v>
          </cell>
          <cell r="S95" t="str">
            <v>9.7</v>
          </cell>
          <cell r="T95" t="str">
            <v>70</v>
          </cell>
          <cell r="U95" t="str">
            <v>及格</v>
          </cell>
          <cell r="V95" t="str">
            <v>18.0</v>
          </cell>
          <cell r="W95" t="str">
            <v>85</v>
          </cell>
          <cell r="X95" t="str">
            <v>良好</v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>150.0</v>
          </cell>
          <cell r="AG95" t="str">
            <v>64</v>
          </cell>
          <cell r="AH95" t="str">
            <v>及格</v>
          </cell>
          <cell r="AI95" t="str">
            <v>免测</v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>免测</v>
          </cell>
          <cell r="AR95" t="str">
            <v/>
          </cell>
          <cell r="AS95" t="str">
            <v/>
          </cell>
          <cell r="AT95" t="str">
            <v/>
          </cell>
          <cell r="AU95" t="str">
            <v/>
          </cell>
          <cell r="AV95" t="str">
            <v/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</row>
        <row r="96">
          <cell r="F96" t="str">
            <v>贾明璋</v>
          </cell>
          <cell r="G96" t="str">
            <v>1</v>
          </cell>
          <cell r="H96" t="str">
            <v>2011-04-08</v>
          </cell>
          <cell r="I96" t="str">
            <v/>
          </cell>
          <cell r="J96" t="str">
            <v>169</v>
          </cell>
          <cell r="K96" t="str">
            <v>70.4</v>
          </cell>
          <cell r="L96" t="str">
            <v>4.9</v>
          </cell>
          <cell r="M96" t="str">
            <v>4.9</v>
          </cell>
          <cell r="N96" t="str">
            <v>80</v>
          </cell>
          <cell r="O96" t="str">
            <v>超重</v>
          </cell>
          <cell r="P96" t="str">
            <v>4597</v>
          </cell>
          <cell r="Q96" t="str">
            <v>100</v>
          </cell>
          <cell r="R96" t="str">
            <v>优秀</v>
          </cell>
          <cell r="S96" t="str">
            <v>8</v>
          </cell>
          <cell r="T96" t="str">
            <v>78</v>
          </cell>
          <cell r="U96" t="str">
            <v>及格</v>
          </cell>
          <cell r="V96" t="str">
            <v>17</v>
          </cell>
          <cell r="W96" t="str">
            <v>90</v>
          </cell>
          <cell r="X96" t="str">
            <v>优秀</v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>225</v>
          </cell>
          <cell r="AG96" t="str">
            <v>85</v>
          </cell>
          <cell r="AH96" t="str">
            <v>良好</v>
          </cell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>4.10</v>
          </cell>
          <cell r="AN96" t="str">
            <v>80</v>
          </cell>
          <cell r="AO96" t="str">
            <v>0</v>
          </cell>
          <cell r="AP96" t="str">
            <v>良好</v>
          </cell>
          <cell r="AQ96" t="str">
            <v/>
          </cell>
          <cell r="AR96" t="str">
            <v/>
          </cell>
          <cell r="AS96" t="str">
            <v/>
          </cell>
          <cell r="AT96" t="str">
            <v/>
          </cell>
          <cell r="AU96" t="str">
            <v>6</v>
          </cell>
          <cell r="AV96" t="str">
            <v>64</v>
          </cell>
          <cell r="AW96" t="str">
            <v>0</v>
          </cell>
          <cell r="AX96" t="str">
            <v>及格</v>
          </cell>
          <cell r="AY96" t="str">
            <v>82.5</v>
          </cell>
          <cell r="AZ96" t="str">
            <v>0</v>
          </cell>
          <cell r="BA96" t="str">
            <v>82.5</v>
          </cell>
          <cell r="BB96" t="str">
            <v>良好</v>
          </cell>
        </row>
        <row r="97">
          <cell r="F97" t="str">
            <v>孟幼淇</v>
          </cell>
          <cell r="G97" t="str">
            <v>2</v>
          </cell>
          <cell r="H97" t="str">
            <v>2011-02-22</v>
          </cell>
          <cell r="I97" t="str">
            <v/>
          </cell>
          <cell r="J97" t="str">
            <v>161.5</v>
          </cell>
          <cell r="K97" t="str">
            <v>50.4</v>
          </cell>
          <cell r="L97" t="str">
            <v>4.8</v>
          </cell>
          <cell r="M97" t="str">
            <v>4.9</v>
          </cell>
          <cell r="N97" t="str">
            <v>100</v>
          </cell>
          <cell r="O97" t="str">
            <v>正常</v>
          </cell>
          <cell r="P97" t="str">
            <v>3130</v>
          </cell>
          <cell r="Q97" t="str">
            <v>100</v>
          </cell>
          <cell r="R97" t="str">
            <v>优秀</v>
          </cell>
          <cell r="S97" t="str">
            <v>8.3</v>
          </cell>
          <cell r="T97" t="str">
            <v>85</v>
          </cell>
          <cell r="U97" t="str">
            <v>良好</v>
          </cell>
          <cell r="V97" t="str">
            <v>23</v>
          </cell>
          <cell r="W97" t="str">
            <v>100</v>
          </cell>
          <cell r="X97" t="str">
            <v>优秀</v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>180</v>
          </cell>
          <cell r="AG97" t="str">
            <v>80</v>
          </cell>
          <cell r="AH97" t="str">
            <v>良好</v>
          </cell>
          <cell r="AI97" t="str">
            <v>3.45</v>
          </cell>
          <cell r="AJ97" t="str">
            <v>85</v>
          </cell>
          <cell r="AK97" t="str">
            <v>0</v>
          </cell>
          <cell r="AL97" t="str">
            <v>良好</v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>45</v>
          </cell>
          <cell r="AR97" t="str">
            <v>85</v>
          </cell>
          <cell r="AS97" t="str">
            <v>0</v>
          </cell>
          <cell r="AT97" t="str">
            <v>良好</v>
          </cell>
          <cell r="AU97" t="str">
            <v/>
          </cell>
          <cell r="AV97" t="str">
            <v/>
          </cell>
          <cell r="AW97" t="str">
            <v/>
          </cell>
          <cell r="AX97" t="str">
            <v/>
          </cell>
          <cell r="AY97" t="str">
            <v>90.5</v>
          </cell>
          <cell r="AZ97" t="str">
            <v>0</v>
          </cell>
          <cell r="BA97" t="str">
            <v>90.5</v>
          </cell>
          <cell r="BB97" t="str">
            <v>优秀</v>
          </cell>
        </row>
        <row r="98">
          <cell r="F98" t="str">
            <v>顾生雅</v>
          </cell>
          <cell r="G98" t="str">
            <v>2</v>
          </cell>
          <cell r="H98" t="str">
            <v>2009-12-18</v>
          </cell>
          <cell r="I98" t="str">
            <v/>
          </cell>
          <cell r="J98" t="str">
            <v>159.5</v>
          </cell>
          <cell r="K98" t="str">
            <v>41.9</v>
          </cell>
          <cell r="L98" t="str">
            <v>4.2</v>
          </cell>
          <cell r="M98" t="str">
            <v>4.2</v>
          </cell>
          <cell r="N98" t="str">
            <v>100</v>
          </cell>
          <cell r="O98" t="str">
            <v>正常</v>
          </cell>
          <cell r="P98" t="str">
            <v>3000</v>
          </cell>
          <cell r="Q98" t="str">
            <v>95</v>
          </cell>
          <cell r="R98" t="str">
            <v>优秀</v>
          </cell>
          <cell r="S98" t="str">
            <v>8.3</v>
          </cell>
          <cell r="T98" t="str">
            <v>85</v>
          </cell>
          <cell r="U98" t="str">
            <v>良好</v>
          </cell>
          <cell r="V98" t="str">
            <v>8</v>
          </cell>
          <cell r="W98" t="str">
            <v>66</v>
          </cell>
          <cell r="X98" t="str">
            <v>及格</v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>190</v>
          </cell>
          <cell r="AG98" t="str">
            <v>90</v>
          </cell>
          <cell r="AH98" t="str">
            <v>优秀</v>
          </cell>
          <cell r="AI98" t="str">
            <v>4.05</v>
          </cell>
          <cell r="AJ98" t="str">
            <v>76</v>
          </cell>
          <cell r="AK98" t="str">
            <v>0</v>
          </cell>
          <cell r="AL98" t="str">
            <v>及格</v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>44</v>
          </cell>
          <cell r="AR98" t="str">
            <v>80</v>
          </cell>
          <cell r="AS98" t="str">
            <v>0</v>
          </cell>
          <cell r="AT98" t="str">
            <v>良好</v>
          </cell>
          <cell r="AU98" t="str">
            <v/>
          </cell>
          <cell r="AV98" t="str">
            <v/>
          </cell>
          <cell r="AW98" t="str">
            <v/>
          </cell>
          <cell r="AX98" t="str">
            <v/>
          </cell>
          <cell r="AY98" t="str">
            <v>85.0</v>
          </cell>
          <cell r="AZ98" t="str">
            <v>0</v>
          </cell>
          <cell r="BA98" t="str">
            <v>85</v>
          </cell>
          <cell r="BB98" t="str">
            <v>良好</v>
          </cell>
        </row>
        <row r="99">
          <cell r="F99" t="str">
            <v>申梓睿</v>
          </cell>
          <cell r="G99" t="str">
            <v>2</v>
          </cell>
          <cell r="H99" t="str">
            <v>2009-12-03</v>
          </cell>
          <cell r="I99" t="str">
            <v/>
          </cell>
          <cell r="J99" t="str">
            <v>166</v>
          </cell>
          <cell r="K99" t="str">
            <v>40.4</v>
          </cell>
          <cell r="L99" t="str">
            <v>5.0</v>
          </cell>
          <cell r="M99" t="str">
            <v>4.9</v>
          </cell>
          <cell r="N99" t="str">
            <v>80</v>
          </cell>
          <cell r="O99" t="str">
            <v>低体重</v>
          </cell>
          <cell r="P99" t="str">
            <v>3400</v>
          </cell>
          <cell r="Q99" t="str">
            <v>100</v>
          </cell>
          <cell r="R99" t="str">
            <v>优秀</v>
          </cell>
          <cell r="S99" t="str">
            <v>9</v>
          </cell>
          <cell r="T99" t="str">
            <v>76</v>
          </cell>
          <cell r="U99" t="str">
            <v>及格</v>
          </cell>
          <cell r="V99" t="str">
            <v>9</v>
          </cell>
          <cell r="W99" t="str">
            <v>68</v>
          </cell>
          <cell r="X99" t="str">
            <v>及格</v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>180</v>
          </cell>
          <cell r="AG99" t="str">
            <v>80</v>
          </cell>
          <cell r="AH99" t="str">
            <v>良好</v>
          </cell>
          <cell r="AI99" t="str">
            <v>3.59</v>
          </cell>
          <cell r="AJ99" t="str">
            <v>78</v>
          </cell>
          <cell r="AK99" t="str">
            <v>0</v>
          </cell>
          <cell r="AL99" t="str">
            <v>及格</v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>34</v>
          </cell>
          <cell r="AR99" t="str">
            <v>72</v>
          </cell>
          <cell r="AS99" t="str">
            <v>0</v>
          </cell>
          <cell r="AT99" t="str">
            <v>及格</v>
          </cell>
          <cell r="AU99" t="str">
            <v/>
          </cell>
          <cell r="AV99" t="str">
            <v/>
          </cell>
          <cell r="AW99" t="str">
            <v/>
          </cell>
          <cell r="AX99" t="str">
            <v/>
          </cell>
          <cell r="AY99" t="str">
            <v>79.8</v>
          </cell>
          <cell r="AZ99" t="str">
            <v>0</v>
          </cell>
          <cell r="BA99" t="str">
            <v>79.8</v>
          </cell>
          <cell r="BB99" t="str">
            <v>及格</v>
          </cell>
        </row>
        <row r="100">
          <cell r="F100" t="str">
            <v>陆恩祺</v>
          </cell>
          <cell r="G100" t="str">
            <v>2</v>
          </cell>
          <cell r="H100" t="str">
            <v>2009-11-26</v>
          </cell>
          <cell r="I100" t="str">
            <v/>
          </cell>
          <cell r="J100" t="str">
            <v>175</v>
          </cell>
          <cell r="K100" t="str">
            <v>60</v>
          </cell>
          <cell r="L100" t="str">
            <v>4.6</v>
          </cell>
          <cell r="M100" t="str">
            <v>4.8</v>
          </cell>
          <cell r="N100" t="str">
            <v>100</v>
          </cell>
          <cell r="O100" t="str">
            <v>正常</v>
          </cell>
          <cell r="P100" t="str">
            <v>3950</v>
          </cell>
          <cell r="Q100" t="str">
            <v>100</v>
          </cell>
          <cell r="R100" t="str">
            <v>优秀</v>
          </cell>
          <cell r="S100" t="str">
            <v>9.3</v>
          </cell>
          <cell r="T100" t="str">
            <v>74</v>
          </cell>
          <cell r="U100" t="str">
            <v>及格</v>
          </cell>
          <cell r="V100" t="str">
            <v>26</v>
          </cell>
          <cell r="W100" t="str">
            <v>100</v>
          </cell>
          <cell r="X100" t="str">
            <v>优秀</v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>165</v>
          </cell>
          <cell r="AG100" t="str">
            <v>72</v>
          </cell>
          <cell r="AH100" t="str">
            <v>及格</v>
          </cell>
          <cell r="AI100" t="str">
            <v>4.34</v>
          </cell>
          <cell r="AJ100" t="str">
            <v>64</v>
          </cell>
          <cell r="AK100" t="str">
            <v>0</v>
          </cell>
          <cell r="AL100" t="str">
            <v>及格</v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>59</v>
          </cell>
          <cell r="AR100" t="str">
            <v>100</v>
          </cell>
          <cell r="AS100" t="str">
            <v>4</v>
          </cell>
          <cell r="AT100" t="str">
            <v>优秀</v>
          </cell>
          <cell r="AU100" t="str">
            <v/>
          </cell>
          <cell r="AV100" t="str">
            <v/>
          </cell>
          <cell r="AW100" t="str">
            <v/>
          </cell>
          <cell r="AX100" t="str">
            <v/>
          </cell>
          <cell r="AY100" t="str">
            <v>84.8</v>
          </cell>
          <cell r="AZ100" t="str">
            <v>4</v>
          </cell>
          <cell r="BA100" t="str">
            <v>88.8</v>
          </cell>
          <cell r="BB100" t="str">
            <v>良好</v>
          </cell>
        </row>
        <row r="101">
          <cell r="F101" t="str">
            <v>姚宇轩</v>
          </cell>
          <cell r="G101" t="str">
            <v>1</v>
          </cell>
          <cell r="H101" t="str">
            <v>2010-03-16</v>
          </cell>
          <cell r="I101" t="str">
            <v/>
          </cell>
          <cell r="J101" t="str">
            <v>167</v>
          </cell>
          <cell r="K101" t="str">
            <v>57</v>
          </cell>
          <cell r="L101" t="str">
            <v>4.2</v>
          </cell>
          <cell r="M101" t="str">
            <v>4.0</v>
          </cell>
          <cell r="N101" t="str">
            <v>100</v>
          </cell>
          <cell r="O101" t="str">
            <v>正常</v>
          </cell>
          <cell r="P101" t="str">
            <v>4000</v>
          </cell>
          <cell r="Q101" t="str">
            <v>90</v>
          </cell>
          <cell r="R101" t="str">
            <v>优秀</v>
          </cell>
          <cell r="S101" t="str">
            <v>7.9</v>
          </cell>
          <cell r="T101" t="str">
            <v>78</v>
          </cell>
          <cell r="U101" t="str">
            <v>及格</v>
          </cell>
          <cell r="V101" t="str">
            <v>30</v>
          </cell>
          <cell r="W101" t="str">
            <v>100</v>
          </cell>
          <cell r="X101" t="str">
            <v>优秀</v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 t="str">
            <v/>
          </cell>
          <cell r="AF101" t="str">
            <v>270</v>
          </cell>
          <cell r="AG101" t="str">
            <v>100</v>
          </cell>
          <cell r="AH101" t="str">
            <v>优秀</v>
          </cell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>4.50</v>
          </cell>
          <cell r="AN101" t="str">
            <v>62</v>
          </cell>
          <cell r="AO101" t="str">
            <v>0</v>
          </cell>
          <cell r="AP101" t="str">
            <v>及格</v>
          </cell>
          <cell r="AQ101" t="str">
            <v/>
          </cell>
          <cell r="AR101" t="str">
            <v/>
          </cell>
          <cell r="AS101" t="str">
            <v/>
          </cell>
          <cell r="AT101" t="str">
            <v/>
          </cell>
          <cell r="AU101" t="str">
            <v>2</v>
          </cell>
          <cell r="AV101" t="str">
            <v>20</v>
          </cell>
          <cell r="AW101" t="str">
            <v>0</v>
          </cell>
          <cell r="AX101" t="str">
            <v>不及格</v>
          </cell>
          <cell r="AY101" t="str">
            <v>78.5</v>
          </cell>
          <cell r="AZ101" t="str">
            <v>0</v>
          </cell>
          <cell r="BA101" t="str">
            <v>78.5</v>
          </cell>
          <cell r="BB101" t="str">
            <v>及格</v>
          </cell>
        </row>
        <row r="102">
          <cell r="F102" t="str">
            <v>李悠然</v>
          </cell>
          <cell r="G102" t="str">
            <v>2</v>
          </cell>
          <cell r="H102" t="str">
            <v>2009-10-13</v>
          </cell>
          <cell r="I102" t="str">
            <v/>
          </cell>
          <cell r="J102" t="str">
            <v>163</v>
          </cell>
          <cell r="K102" t="str">
            <v>55.6</v>
          </cell>
          <cell r="L102" t="str">
            <v>4.4</v>
          </cell>
          <cell r="M102" t="str">
            <v>4.5</v>
          </cell>
          <cell r="N102" t="str">
            <v>100</v>
          </cell>
          <cell r="O102" t="str">
            <v>正常</v>
          </cell>
          <cell r="P102" t="str">
            <v>3000</v>
          </cell>
          <cell r="Q102" t="str">
            <v>95</v>
          </cell>
          <cell r="R102" t="str">
            <v>优秀</v>
          </cell>
          <cell r="S102" t="str">
            <v>8.2</v>
          </cell>
          <cell r="T102" t="str">
            <v>85</v>
          </cell>
          <cell r="U102" t="str">
            <v>良好</v>
          </cell>
          <cell r="V102" t="str">
            <v>19</v>
          </cell>
          <cell r="W102" t="str">
            <v>85</v>
          </cell>
          <cell r="X102" t="str">
            <v>良好</v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>198</v>
          </cell>
          <cell r="AG102" t="str">
            <v>95</v>
          </cell>
          <cell r="AH102" t="str">
            <v>优秀</v>
          </cell>
          <cell r="AI102" t="str">
            <v>3.45</v>
          </cell>
          <cell r="AJ102" t="str">
            <v>85</v>
          </cell>
          <cell r="AK102" t="str">
            <v>0</v>
          </cell>
          <cell r="AL102" t="str">
            <v>良好</v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  <cell r="AQ102" t="str">
            <v>56</v>
          </cell>
          <cell r="AR102" t="str">
            <v>100</v>
          </cell>
          <cell r="AS102" t="str">
            <v>2</v>
          </cell>
          <cell r="AT102" t="str">
            <v>优秀</v>
          </cell>
          <cell r="AU102" t="str">
            <v/>
          </cell>
          <cell r="AV102" t="str">
            <v/>
          </cell>
          <cell r="AW102" t="str">
            <v/>
          </cell>
          <cell r="AX102" t="str">
            <v/>
          </cell>
          <cell r="AY102" t="str">
            <v>91.3</v>
          </cell>
          <cell r="AZ102" t="str">
            <v>2</v>
          </cell>
          <cell r="BA102" t="str">
            <v>93.3</v>
          </cell>
          <cell r="BB102" t="str">
            <v>优秀</v>
          </cell>
        </row>
        <row r="103">
          <cell r="F103" t="str">
            <v>周隽孜</v>
          </cell>
          <cell r="G103" t="str">
            <v>1</v>
          </cell>
          <cell r="H103" t="str">
            <v>2010-03-01</v>
          </cell>
          <cell r="I103" t="str">
            <v/>
          </cell>
          <cell r="J103" t="str">
            <v>168</v>
          </cell>
          <cell r="K103" t="str">
            <v>80.4</v>
          </cell>
          <cell r="L103" t="str">
            <v>4.3</v>
          </cell>
          <cell r="M103" t="str">
            <v>4.3</v>
          </cell>
          <cell r="N103" t="str">
            <v>60</v>
          </cell>
          <cell r="O103" t="str">
            <v>肥胖</v>
          </cell>
          <cell r="P103" t="str">
            <v>5100</v>
          </cell>
          <cell r="Q103" t="str">
            <v>100</v>
          </cell>
          <cell r="R103" t="str">
            <v>优秀</v>
          </cell>
          <cell r="S103" t="str">
            <v>7.8</v>
          </cell>
          <cell r="T103" t="str">
            <v>78</v>
          </cell>
          <cell r="U103" t="str">
            <v>及格</v>
          </cell>
          <cell r="V103" t="str">
            <v>4</v>
          </cell>
          <cell r="W103" t="str">
            <v>66</v>
          </cell>
          <cell r="X103" t="str">
            <v>及格</v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>200</v>
          </cell>
          <cell r="AG103" t="str">
            <v>66</v>
          </cell>
          <cell r="AH103" t="str">
            <v>及格</v>
          </cell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>4.54</v>
          </cell>
          <cell r="AN103" t="str">
            <v>60</v>
          </cell>
          <cell r="AO103" t="str">
            <v>0</v>
          </cell>
          <cell r="AP103" t="str">
            <v>及格</v>
          </cell>
          <cell r="AQ103" t="str">
            <v/>
          </cell>
          <cell r="AR103" t="str">
            <v/>
          </cell>
          <cell r="AS103" t="str">
            <v/>
          </cell>
          <cell r="AT103" t="str">
            <v/>
          </cell>
          <cell r="AU103" t="str">
            <v>2</v>
          </cell>
          <cell r="AV103" t="str">
            <v>20</v>
          </cell>
          <cell r="AW103" t="str">
            <v>0</v>
          </cell>
          <cell r="AX103" t="str">
            <v>不及格</v>
          </cell>
          <cell r="AY103" t="str">
            <v>66.8</v>
          </cell>
          <cell r="AZ103" t="str">
            <v>0</v>
          </cell>
          <cell r="BA103" t="str">
            <v>66.8</v>
          </cell>
          <cell r="BB103" t="str">
            <v>及格</v>
          </cell>
        </row>
        <row r="104">
          <cell r="F104" t="str">
            <v>夏彦琳</v>
          </cell>
          <cell r="G104" t="str">
            <v>2</v>
          </cell>
          <cell r="H104" t="str">
            <v>2010-07-21</v>
          </cell>
          <cell r="I104" t="str">
            <v/>
          </cell>
          <cell r="J104" t="str">
            <v>158</v>
          </cell>
          <cell r="K104" t="str">
            <v>64.8</v>
          </cell>
          <cell r="L104" t="str">
            <v>4.3</v>
          </cell>
          <cell r="M104" t="str">
            <v>4.6</v>
          </cell>
          <cell r="N104" t="str">
            <v>60</v>
          </cell>
          <cell r="O104" t="str">
            <v>肥胖</v>
          </cell>
          <cell r="P104" t="str">
            <v>2550</v>
          </cell>
          <cell r="Q104" t="str">
            <v>78</v>
          </cell>
          <cell r="R104" t="str">
            <v>及格</v>
          </cell>
          <cell r="S104" t="str">
            <v>9.3</v>
          </cell>
          <cell r="T104" t="str">
            <v>74</v>
          </cell>
          <cell r="U104" t="str">
            <v>及格</v>
          </cell>
          <cell r="V104" t="str">
            <v>13</v>
          </cell>
          <cell r="W104" t="str">
            <v>74</v>
          </cell>
          <cell r="X104" t="str">
            <v>及格</v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>160</v>
          </cell>
          <cell r="AG104" t="str">
            <v>68</v>
          </cell>
          <cell r="AH104" t="str">
            <v>及格</v>
          </cell>
          <cell r="AI104" t="str">
            <v>4.05</v>
          </cell>
          <cell r="AJ104" t="str">
            <v>76</v>
          </cell>
          <cell r="AK104" t="str">
            <v>0</v>
          </cell>
          <cell r="AL104" t="str">
            <v>及格</v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>42</v>
          </cell>
          <cell r="AR104" t="str">
            <v>80</v>
          </cell>
          <cell r="AS104" t="str">
            <v>0</v>
          </cell>
          <cell r="AT104" t="str">
            <v>良好</v>
          </cell>
          <cell r="AU104" t="str">
            <v/>
          </cell>
          <cell r="AV104" t="str">
            <v/>
          </cell>
          <cell r="AW104" t="str">
            <v/>
          </cell>
          <cell r="AX104" t="str">
            <v/>
          </cell>
          <cell r="AY104" t="str">
            <v>72.9</v>
          </cell>
          <cell r="AZ104" t="str">
            <v>0</v>
          </cell>
          <cell r="BA104" t="str">
            <v>72.9</v>
          </cell>
          <cell r="BB104" t="str">
            <v>及格</v>
          </cell>
        </row>
        <row r="105">
          <cell r="F105" t="str">
            <v>贾兆晨</v>
          </cell>
          <cell r="G105" t="str">
            <v>2</v>
          </cell>
          <cell r="H105" t="str">
            <v>2009-09-20</v>
          </cell>
          <cell r="I105" t="str">
            <v/>
          </cell>
          <cell r="J105" t="str">
            <v>165.5</v>
          </cell>
          <cell r="K105" t="str">
            <v>47.7</v>
          </cell>
          <cell r="L105" t="str">
            <v>4.4</v>
          </cell>
          <cell r="M105" t="str">
            <v>4.5</v>
          </cell>
          <cell r="N105" t="str">
            <v>100</v>
          </cell>
          <cell r="O105" t="str">
            <v>正常</v>
          </cell>
          <cell r="P105" t="str">
            <v>3250</v>
          </cell>
          <cell r="Q105" t="str">
            <v>100</v>
          </cell>
          <cell r="R105" t="str">
            <v>优秀</v>
          </cell>
          <cell r="S105" t="str">
            <v>9.4</v>
          </cell>
          <cell r="T105" t="str">
            <v>72</v>
          </cell>
          <cell r="U105" t="str">
            <v>及格</v>
          </cell>
          <cell r="V105" t="str">
            <v>15</v>
          </cell>
          <cell r="W105" t="str">
            <v>76</v>
          </cell>
          <cell r="X105" t="str">
            <v>及格</v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>150</v>
          </cell>
          <cell r="AG105" t="str">
            <v>62</v>
          </cell>
          <cell r="AH105" t="str">
            <v>及格</v>
          </cell>
          <cell r="AI105" t="str">
            <v>4.02</v>
          </cell>
          <cell r="AJ105" t="str">
            <v>76</v>
          </cell>
          <cell r="AK105" t="str">
            <v>0</v>
          </cell>
          <cell r="AL105" t="str">
            <v>及格</v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>40</v>
          </cell>
          <cell r="AR105" t="str">
            <v>78</v>
          </cell>
          <cell r="AS105" t="str">
            <v>0</v>
          </cell>
          <cell r="AT105" t="str">
            <v>及格</v>
          </cell>
          <cell r="AU105" t="str">
            <v/>
          </cell>
          <cell r="AV105" t="str">
            <v/>
          </cell>
          <cell r="AW105" t="str">
            <v/>
          </cell>
          <cell r="AX105" t="str">
            <v/>
          </cell>
          <cell r="AY105" t="str">
            <v>81.2</v>
          </cell>
          <cell r="AZ105" t="str">
            <v>0</v>
          </cell>
          <cell r="BA105" t="str">
            <v>81.2</v>
          </cell>
          <cell r="BB105" t="str">
            <v>良好</v>
          </cell>
        </row>
        <row r="106">
          <cell r="F106" t="str">
            <v>许至昊</v>
          </cell>
          <cell r="G106" t="str">
            <v>1</v>
          </cell>
          <cell r="H106" t="str">
            <v>2010-11-14</v>
          </cell>
          <cell r="I106" t="str">
            <v/>
          </cell>
          <cell r="J106" t="str">
            <v>169.5</v>
          </cell>
          <cell r="K106" t="str">
            <v>64.8</v>
          </cell>
          <cell r="L106" t="str">
            <v>4.5</v>
          </cell>
          <cell r="M106" t="str">
            <v>4.4</v>
          </cell>
          <cell r="N106" t="str">
            <v>80</v>
          </cell>
          <cell r="O106" t="str">
            <v>超重</v>
          </cell>
          <cell r="P106" t="str">
            <v>4465</v>
          </cell>
          <cell r="Q106" t="str">
            <v>100</v>
          </cell>
          <cell r="R106" t="str">
            <v>优秀</v>
          </cell>
          <cell r="S106" t="str">
            <v>8.2</v>
          </cell>
          <cell r="T106" t="str">
            <v>76</v>
          </cell>
          <cell r="U106" t="str">
            <v>及格</v>
          </cell>
          <cell r="V106" t="str">
            <v>9</v>
          </cell>
          <cell r="W106" t="str">
            <v>76</v>
          </cell>
          <cell r="X106" t="str">
            <v>及格</v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>210</v>
          </cell>
          <cell r="AG106" t="str">
            <v>80</v>
          </cell>
          <cell r="AH106" t="str">
            <v>良好</v>
          </cell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>4.27</v>
          </cell>
          <cell r="AN106" t="str">
            <v>74</v>
          </cell>
          <cell r="AO106" t="str">
            <v>0</v>
          </cell>
          <cell r="AP106" t="str">
            <v>及格</v>
          </cell>
          <cell r="AQ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 t="str">
            <v>1</v>
          </cell>
          <cell r="AV106" t="str">
            <v>20</v>
          </cell>
          <cell r="AW106" t="str">
            <v>0</v>
          </cell>
          <cell r="AX106" t="str">
            <v>不及格</v>
          </cell>
          <cell r="AY106" t="str">
            <v>74.6</v>
          </cell>
          <cell r="AZ106" t="str">
            <v>0</v>
          </cell>
          <cell r="BA106" t="str">
            <v>74.6</v>
          </cell>
          <cell r="BB106" t="str">
            <v>及格</v>
          </cell>
        </row>
        <row r="107">
          <cell r="F107" t="str">
            <v>周芊含</v>
          </cell>
          <cell r="G107" t="str">
            <v>2</v>
          </cell>
          <cell r="H107" t="str">
            <v>2011-06-01</v>
          </cell>
          <cell r="I107" t="str">
            <v/>
          </cell>
          <cell r="J107" t="str">
            <v>168</v>
          </cell>
          <cell r="K107" t="str">
            <v>59.1</v>
          </cell>
          <cell r="L107" t="str">
            <v>4.6</v>
          </cell>
          <cell r="M107" t="str">
            <v>4.6</v>
          </cell>
          <cell r="N107" t="str">
            <v>100</v>
          </cell>
          <cell r="O107" t="str">
            <v>正常</v>
          </cell>
          <cell r="P107" t="str">
            <v>3550</v>
          </cell>
          <cell r="Q107" t="str">
            <v>100</v>
          </cell>
          <cell r="R107" t="str">
            <v>优秀</v>
          </cell>
          <cell r="S107" t="str">
            <v>9</v>
          </cell>
          <cell r="T107" t="str">
            <v>78</v>
          </cell>
          <cell r="U107" t="str">
            <v>及格</v>
          </cell>
          <cell r="V107" t="str">
            <v>17</v>
          </cell>
          <cell r="W107" t="str">
            <v>80</v>
          </cell>
          <cell r="X107" t="str">
            <v>良好</v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>175</v>
          </cell>
          <cell r="AG107" t="str">
            <v>80</v>
          </cell>
          <cell r="AH107" t="str">
            <v>良好</v>
          </cell>
          <cell r="AI107" t="str">
            <v>3.45</v>
          </cell>
          <cell r="AJ107" t="str">
            <v>85</v>
          </cell>
          <cell r="AK107" t="str">
            <v>0</v>
          </cell>
          <cell r="AL107" t="str">
            <v>良好</v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>46</v>
          </cell>
          <cell r="AR107" t="str">
            <v>85</v>
          </cell>
          <cell r="AS107" t="str">
            <v>0</v>
          </cell>
          <cell r="AT107" t="str">
            <v>良好</v>
          </cell>
          <cell r="AU107" t="str">
            <v/>
          </cell>
          <cell r="AV107" t="str">
            <v/>
          </cell>
          <cell r="AW107" t="str">
            <v/>
          </cell>
          <cell r="AX107" t="str">
            <v/>
          </cell>
          <cell r="AY107" t="str">
            <v>87.1</v>
          </cell>
          <cell r="AZ107" t="str">
            <v>0</v>
          </cell>
          <cell r="BA107" t="str">
            <v>87.1</v>
          </cell>
          <cell r="BB107" t="str">
            <v>良好</v>
          </cell>
        </row>
        <row r="108">
          <cell r="F108" t="str">
            <v>朱梦圆</v>
          </cell>
          <cell r="G108" t="str">
            <v>2</v>
          </cell>
          <cell r="H108" t="str">
            <v>2011-02-25</v>
          </cell>
          <cell r="I108" t="str">
            <v/>
          </cell>
          <cell r="J108" t="str">
            <v>157.5</v>
          </cell>
          <cell r="K108" t="str">
            <v>42.6</v>
          </cell>
          <cell r="L108" t="str">
            <v>5.0</v>
          </cell>
          <cell r="M108" t="str">
            <v>5.1</v>
          </cell>
          <cell r="N108" t="str">
            <v>100</v>
          </cell>
          <cell r="O108" t="str">
            <v>正常</v>
          </cell>
          <cell r="P108" t="str">
            <v>2235</v>
          </cell>
          <cell r="Q108" t="str">
            <v>74</v>
          </cell>
          <cell r="R108" t="str">
            <v>及格</v>
          </cell>
          <cell r="S108" t="str">
            <v>9.5</v>
          </cell>
          <cell r="T108" t="str">
            <v>72</v>
          </cell>
          <cell r="U108" t="str">
            <v>及格</v>
          </cell>
          <cell r="V108" t="str">
            <v>10</v>
          </cell>
          <cell r="W108" t="str">
            <v>70</v>
          </cell>
          <cell r="X108" t="str">
            <v>及格</v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>165</v>
          </cell>
          <cell r="AG108" t="str">
            <v>74</v>
          </cell>
          <cell r="AH108" t="str">
            <v>及格</v>
          </cell>
          <cell r="AI108" t="str">
            <v>4.15</v>
          </cell>
          <cell r="AJ108" t="str">
            <v>74</v>
          </cell>
          <cell r="AK108" t="str">
            <v>0</v>
          </cell>
          <cell r="AL108" t="str">
            <v>及格</v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>44</v>
          </cell>
          <cell r="AR108" t="str">
            <v>85</v>
          </cell>
          <cell r="AS108" t="str">
            <v>0</v>
          </cell>
          <cell r="AT108" t="str">
            <v>良好</v>
          </cell>
          <cell r="AU108" t="str">
            <v/>
          </cell>
          <cell r="AV108" t="str">
            <v/>
          </cell>
          <cell r="AW108" t="str">
            <v/>
          </cell>
          <cell r="AX108" t="str">
            <v/>
          </cell>
          <cell r="AY108" t="str">
            <v>78.2</v>
          </cell>
          <cell r="AZ108" t="str">
            <v>0</v>
          </cell>
          <cell r="BA108" t="str">
            <v>78.2</v>
          </cell>
          <cell r="BB108" t="str">
            <v>及格</v>
          </cell>
        </row>
        <row r="109">
          <cell r="F109" t="str">
            <v>董品铄</v>
          </cell>
          <cell r="G109" t="str">
            <v>2</v>
          </cell>
          <cell r="H109" t="str">
            <v>2011-06-09</v>
          </cell>
          <cell r="I109" t="str">
            <v/>
          </cell>
          <cell r="J109" t="str">
            <v>161.5</v>
          </cell>
          <cell r="K109" t="str">
            <v>49.9</v>
          </cell>
          <cell r="L109" t="str">
            <v>4.7</v>
          </cell>
          <cell r="M109" t="str">
            <v>4.7</v>
          </cell>
          <cell r="N109" t="str">
            <v>100</v>
          </cell>
          <cell r="O109" t="str">
            <v>正常</v>
          </cell>
          <cell r="P109" t="str">
            <v>2987</v>
          </cell>
          <cell r="Q109" t="str">
            <v>100</v>
          </cell>
          <cell r="R109" t="str">
            <v>优秀</v>
          </cell>
          <cell r="S109" t="str">
            <v>8.3</v>
          </cell>
          <cell r="T109" t="str">
            <v>85</v>
          </cell>
          <cell r="U109" t="str">
            <v>良好</v>
          </cell>
          <cell r="V109" t="str">
            <v>8</v>
          </cell>
          <cell r="W109" t="str">
            <v>66</v>
          </cell>
          <cell r="X109" t="str">
            <v>及格</v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>190</v>
          </cell>
          <cell r="AG109" t="str">
            <v>90</v>
          </cell>
          <cell r="AH109" t="str">
            <v>优秀</v>
          </cell>
          <cell r="AI109" t="str">
            <v>4.05</v>
          </cell>
          <cell r="AJ109" t="str">
            <v>78</v>
          </cell>
          <cell r="AK109" t="str">
            <v>0</v>
          </cell>
          <cell r="AL109" t="str">
            <v>及格</v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>58</v>
          </cell>
          <cell r="AR109" t="str">
            <v>100</v>
          </cell>
          <cell r="AS109" t="str">
            <v>4</v>
          </cell>
          <cell r="AT109" t="str">
            <v>优秀</v>
          </cell>
          <cell r="AU109" t="str">
            <v/>
          </cell>
          <cell r="AV109" t="str">
            <v/>
          </cell>
          <cell r="AW109" t="str">
            <v/>
          </cell>
          <cell r="AX109" t="str">
            <v/>
          </cell>
          <cell r="AY109" t="str">
            <v>88.2</v>
          </cell>
          <cell r="AZ109" t="str">
            <v>4</v>
          </cell>
          <cell r="BA109" t="str">
            <v>92.2</v>
          </cell>
          <cell r="BB109" t="str">
            <v>优秀</v>
          </cell>
        </row>
        <row r="110">
          <cell r="F110" t="str">
            <v>王心悦</v>
          </cell>
          <cell r="G110" t="str">
            <v>2</v>
          </cell>
          <cell r="H110" t="str">
            <v>2010-11-04</v>
          </cell>
          <cell r="I110" t="str">
            <v/>
          </cell>
          <cell r="J110" t="str">
            <v>163.5</v>
          </cell>
          <cell r="K110" t="str">
            <v>60</v>
          </cell>
          <cell r="L110" t="str">
            <v>4.4</v>
          </cell>
          <cell r="M110" t="str">
            <v>4.7</v>
          </cell>
          <cell r="N110" t="str">
            <v>80</v>
          </cell>
          <cell r="O110" t="str">
            <v>超重</v>
          </cell>
          <cell r="P110" t="str">
            <v>3104</v>
          </cell>
          <cell r="Q110" t="str">
            <v>100</v>
          </cell>
          <cell r="R110" t="str">
            <v>优秀</v>
          </cell>
          <cell r="S110" t="str">
            <v>7.9</v>
          </cell>
          <cell r="T110" t="str">
            <v>100</v>
          </cell>
          <cell r="U110" t="str">
            <v>优秀</v>
          </cell>
          <cell r="V110" t="str">
            <v>9</v>
          </cell>
          <cell r="W110" t="str">
            <v>68</v>
          </cell>
          <cell r="X110" t="str">
            <v>及格</v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>195</v>
          </cell>
          <cell r="AG110" t="str">
            <v>95</v>
          </cell>
          <cell r="AH110" t="str">
            <v>优秀</v>
          </cell>
          <cell r="AI110" t="str">
            <v>3.50</v>
          </cell>
          <cell r="AJ110" t="str">
            <v>85</v>
          </cell>
          <cell r="AK110" t="str">
            <v>0</v>
          </cell>
          <cell r="AL110" t="str">
            <v>良好</v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>55</v>
          </cell>
          <cell r="AR110" t="str">
            <v>100</v>
          </cell>
          <cell r="AS110" t="str">
            <v>2</v>
          </cell>
          <cell r="AT110" t="str">
            <v>优秀</v>
          </cell>
          <cell r="AU110" t="str">
            <v/>
          </cell>
          <cell r="AV110" t="str">
            <v/>
          </cell>
          <cell r="AW110" t="str">
            <v/>
          </cell>
          <cell r="AX110" t="str">
            <v/>
          </cell>
          <cell r="AY110" t="str">
            <v>90.3</v>
          </cell>
          <cell r="AZ110" t="str">
            <v>2</v>
          </cell>
          <cell r="BA110" t="str">
            <v>92.3</v>
          </cell>
          <cell r="BB110" t="str">
            <v>优秀</v>
          </cell>
        </row>
        <row r="111">
          <cell r="F111" t="str">
            <v>刘子郇</v>
          </cell>
          <cell r="G111" t="str">
            <v>1</v>
          </cell>
          <cell r="H111" t="str">
            <v>2010-11-16</v>
          </cell>
          <cell r="I111" t="str">
            <v/>
          </cell>
          <cell r="J111" t="str">
            <v>170.5</v>
          </cell>
          <cell r="K111" t="str">
            <v>52.4</v>
          </cell>
          <cell r="L111" t="str">
            <v>5.0</v>
          </cell>
          <cell r="M111" t="str">
            <v>4.9</v>
          </cell>
          <cell r="N111" t="str">
            <v>100</v>
          </cell>
          <cell r="O111" t="str">
            <v>正常</v>
          </cell>
          <cell r="P111" t="str">
            <v>2861</v>
          </cell>
          <cell r="Q111" t="str">
            <v>74</v>
          </cell>
          <cell r="R111" t="str">
            <v>及格</v>
          </cell>
          <cell r="S111" t="str">
            <v>8</v>
          </cell>
          <cell r="T111" t="str">
            <v>78</v>
          </cell>
          <cell r="U111" t="str">
            <v>及格</v>
          </cell>
          <cell r="V111" t="str">
            <v>2</v>
          </cell>
          <cell r="W111" t="str">
            <v>64</v>
          </cell>
          <cell r="X111" t="str">
            <v>及格</v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>200</v>
          </cell>
          <cell r="AG111" t="str">
            <v>74</v>
          </cell>
          <cell r="AH111" t="str">
            <v>及格</v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>4.09</v>
          </cell>
          <cell r="AN111" t="str">
            <v>80</v>
          </cell>
          <cell r="AO111" t="str">
            <v>0</v>
          </cell>
          <cell r="AP111" t="str">
            <v>良好</v>
          </cell>
          <cell r="AQ111" t="str">
            <v/>
          </cell>
          <cell r="AR111" t="str">
            <v/>
          </cell>
          <cell r="AS111" t="str">
            <v/>
          </cell>
          <cell r="AT111" t="str">
            <v/>
          </cell>
          <cell r="AU111" t="str">
            <v>6</v>
          </cell>
          <cell r="AV111" t="str">
            <v>64</v>
          </cell>
          <cell r="AW111" t="str">
            <v>0</v>
          </cell>
          <cell r="AX111" t="str">
            <v>及格</v>
          </cell>
          <cell r="AY111" t="str">
            <v>77.9</v>
          </cell>
          <cell r="AZ111" t="str">
            <v>0</v>
          </cell>
          <cell r="BA111" t="str">
            <v>77.9</v>
          </cell>
          <cell r="BB111" t="str">
            <v>及格</v>
          </cell>
        </row>
        <row r="112">
          <cell r="F112" t="str">
            <v>陈劲翔</v>
          </cell>
          <cell r="G112" t="str">
            <v>1</v>
          </cell>
          <cell r="H112" t="str">
            <v>2010-10-08</v>
          </cell>
          <cell r="I112" t="str">
            <v/>
          </cell>
          <cell r="J112" t="str">
            <v>165.5</v>
          </cell>
          <cell r="K112" t="str">
            <v>56.2</v>
          </cell>
          <cell r="L112" t="str">
            <v>5.0</v>
          </cell>
          <cell r="M112" t="str">
            <v>5.2</v>
          </cell>
          <cell r="N112" t="str">
            <v>100</v>
          </cell>
          <cell r="O112" t="str">
            <v>正常</v>
          </cell>
          <cell r="P112" t="str">
            <v>3561</v>
          </cell>
          <cell r="Q112" t="str">
            <v>85</v>
          </cell>
          <cell r="R112" t="str">
            <v>良好</v>
          </cell>
          <cell r="S112" t="str">
            <v>8.3</v>
          </cell>
          <cell r="T112" t="str">
            <v>76</v>
          </cell>
          <cell r="U112" t="str">
            <v>及格</v>
          </cell>
          <cell r="V112" t="str">
            <v>7</v>
          </cell>
          <cell r="W112" t="str">
            <v>72</v>
          </cell>
          <cell r="X112" t="str">
            <v>及格</v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>170</v>
          </cell>
          <cell r="AG112" t="str">
            <v>60</v>
          </cell>
          <cell r="AH112" t="str">
            <v>及格</v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>4.30</v>
          </cell>
          <cell r="AN112" t="str">
            <v>74</v>
          </cell>
          <cell r="AO112" t="str">
            <v>0</v>
          </cell>
          <cell r="AP112" t="str">
            <v>及格</v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 t="str">
            <v>2</v>
          </cell>
          <cell r="AV112" t="str">
            <v>30</v>
          </cell>
          <cell r="AW112" t="str">
            <v>0</v>
          </cell>
          <cell r="AX112" t="str">
            <v>不及格</v>
          </cell>
          <cell r="AY112" t="str">
            <v>74.0</v>
          </cell>
          <cell r="AZ112" t="str">
            <v>0</v>
          </cell>
          <cell r="BA112" t="str">
            <v>74</v>
          </cell>
          <cell r="BB112" t="str">
            <v>及格</v>
          </cell>
        </row>
        <row r="113">
          <cell r="F113" t="str">
            <v>吴钰灵</v>
          </cell>
          <cell r="G113" t="str">
            <v>2</v>
          </cell>
          <cell r="H113" t="str">
            <v>2010-10-19</v>
          </cell>
          <cell r="I113" t="str">
            <v/>
          </cell>
          <cell r="J113" t="str">
            <v>162</v>
          </cell>
          <cell r="K113" t="str">
            <v>54.9</v>
          </cell>
          <cell r="L113" t="str">
            <v>4.6</v>
          </cell>
          <cell r="M113" t="str">
            <v>4.1</v>
          </cell>
          <cell r="N113" t="str">
            <v>100</v>
          </cell>
          <cell r="O113" t="str">
            <v>正常</v>
          </cell>
          <cell r="P113" t="str">
            <v>2408</v>
          </cell>
          <cell r="Q113" t="str">
            <v>78</v>
          </cell>
          <cell r="R113" t="str">
            <v>及格</v>
          </cell>
          <cell r="S113" t="str">
            <v>8.8</v>
          </cell>
          <cell r="T113" t="str">
            <v>80</v>
          </cell>
          <cell r="U113" t="str">
            <v>良好</v>
          </cell>
          <cell r="V113" t="str">
            <v>13</v>
          </cell>
          <cell r="W113" t="str">
            <v>74</v>
          </cell>
          <cell r="X113" t="str">
            <v>及格</v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>165</v>
          </cell>
          <cell r="AG113" t="str">
            <v>74</v>
          </cell>
          <cell r="AH113" t="str">
            <v>及格</v>
          </cell>
          <cell r="AI113" t="str">
            <v>4.40</v>
          </cell>
          <cell r="AJ113" t="str">
            <v>64</v>
          </cell>
          <cell r="AK113" t="str">
            <v>0</v>
          </cell>
          <cell r="AL113" t="str">
            <v>及格</v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>39</v>
          </cell>
          <cell r="AR113" t="str">
            <v>78</v>
          </cell>
          <cell r="AS113" t="str">
            <v>0</v>
          </cell>
          <cell r="AT113" t="str">
            <v>及格</v>
          </cell>
          <cell r="AU113" t="str">
            <v/>
          </cell>
          <cell r="AV113" t="str">
            <v/>
          </cell>
          <cell r="AW113" t="str">
            <v/>
          </cell>
          <cell r="AX113" t="str">
            <v/>
          </cell>
          <cell r="AY113" t="str">
            <v>78.1</v>
          </cell>
          <cell r="AZ113" t="str">
            <v>0</v>
          </cell>
          <cell r="BA113" t="str">
            <v>78.1</v>
          </cell>
          <cell r="BB113" t="str">
            <v>及格</v>
          </cell>
        </row>
        <row r="114">
          <cell r="F114" t="str">
            <v>毛昱凯</v>
          </cell>
          <cell r="G114" t="str">
            <v>1</v>
          </cell>
          <cell r="H114" t="str">
            <v>2012-04-22</v>
          </cell>
          <cell r="I114" t="str">
            <v/>
          </cell>
          <cell r="J114" t="str">
            <v>166.5</v>
          </cell>
          <cell r="K114" t="str">
            <v>71</v>
          </cell>
          <cell r="L114" t="str">
            <v>4.4</v>
          </cell>
          <cell r="M114" t="str">
            <v>4.4</v>
          </cell>
          <cell r="N114" t="str">
            <v>60</v>
          </cell>
          <cell r="O114" t="str">
            <v>肥胖</v>
          </cell>
          <cell r="P114" t="str">
            <v>4292</v>
          </cell>
          <cell r="Q114" t="str">
            <v>100</v>
          </cell>
          <cell r="R114" t="str">
            <v>优秀</v>
          </cell>
          <cell r="S114" t="str">
            <v>8.4</v>
          </cell>
          <cell r="T114" t="str">
            <v>78</v>
          </cell>
          <cell r="U114" t="str">
            <v>及格</v>
          </cell>
          <cell r="V114" t="str">
            <v>14.2</v>
          </cell>
          <cell r="W114" t="str">
            <v>90</v>
          </cell>
          <cell r="X114" t="str">
            <v>优秀</v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>185</v>
          </cell>
          <cell r="AG114" t="str">
            <v>74</v>
          </cell>
          <cell r="AH114" t="str">
            <v>及格</v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>5.02</v>
          </cell>
          <cell r="AN114" t="str">
            <v>66</v>
          </cell>
          <cell r="AO114" t="str">
            <v>0</v>
          </cell>
          <cell r="AP114" t="str">
            <v>及格</v>
          </cell>
          <cell r="AQ114" t="str">
            <v/>
          </cell>
          <cell r="AR114" t="str">
            <v/>
          </cell>
          <cell r="AS114" t="str">
            <v/>
          </cell>
          <cell r="AT114" t="str">
            <v/>
          </cell>
          <cell r="AU114" t="str">
            <v>13</v>
          </cell>
          <cell r="AV114" t="str">
            <v>100</v>
          </cell>
          <cell r="AW114" t="str">
            <v>0</v>
          </cell>
          <cell r="AX114" t="str">
            <v>优秀</v>
          </cell>
          <cell r="AY114" t="str">
            <v>79.2</v>
          </cell>
          <cell r="AZ114" t="str">
            <v>0</v>
          </cell>
          <cell r="BA114" t="str">
            <v>79.2</v>
          </cell>
          <cell r="BB114" t="str">
            <v>及格</v>
          </cell>
        </row>
        <row r="115">
          <cell r="F115" t="str">
            <v>晏铭泽</v>
          </cell>
          <cell r="G115" t="str">
            <v>1</v>
          </cell>
          <cell r="H115" t="str">
            <v>2012-07-03</v>
          </cell>
          <cell r="I115" t="str">
            <v/>
          </cell>
          <cell r="J115" t="str">
            <v>170.5</v>
          </cell>
          <cell r="K115" t="str">
            <v>58.6</v>
          </cell>
          <cell r="L115" t="str">
            <v>5.1</v>
          </cell>
          <cell r="M115" t="str">
            <v>5.1</v>
          </cell>
          <cell r="N115" t="str">
            <v>100</v>
          </cell>
          <cell r="O115" t="str">
            <v>正常</v>
          </cell>
          <cell r="P115" t="str">
            <v>3123</v>
          </cell>
          <cell r="Q115" t="str">
            <v>80</v>
          </cell>
          <cell r="R115" t="str">
            <v>良好</v>
          </cell>
          <cell r="S115" t="str">
            <v>8.2</v>
          </cell>
          <cell r="T115" t="str">
            <v>80</v>
          </cell>
          <cell r="U115" t="str">
            <v>良好</v>
          </cell>
          <cell r="V115" t="str">
            <v>24.1</v>
          </cell>
          <cell r="W115" t="str">
            <v>100</v>
          </cell>
          <cell r="X115" t="str">
            <v>优秀</v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>195</v>
          </cell>
          <cell r="AG115" t="str">
            <v>80</v>
          </cell>
          <cell r="AH115" t="str">
            <v>良好</v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>4.28</v>
          </cell>
          <cell r="AN115" t="str">
            <v>80</v>
          </cell>
          <cell r="AO115" t="str">
            <v>0</v>
          </cell>
          <cell r="AP115" t="str">
            <v>良好</v>
          </cell>
          <cell r="AQ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 t="str">
            <v>7</v>
          </cell>
          <cell r="AV115" t="str">
            <v>72</v>
          </cell>
          <cell r="AW115" t="str">
            <v>0</v>
          </cell>
          <cell r="AX115" t="str">
            <v>及格</v>
          </cell>
          <cell r="AY115" t="str">
            <v>84.2</v>
          </cell>
          <cell r="AZ115" t="str">
            <v>0</v>
          </cell>
          <cell r="BA115" t="str">
            <v>84.2</v>
          </cell>
          <cell r="BB115" t="str">
            <v>良好</v>
          </cell>
        </row>
        <row r="116">
          <cell r="F116" t="str">
            <v>刘梓涵</v>
          </cell>
          <cell r="G116" t="str">
            <v>1</v>
          </cell>
          <cell r="H116" t="str">
            <v>2011-11-28</v>
          </cell>
          <cell r="I116" t="str">
            <v/>
          </cell>
          <cell r="J116" t="str">
            <v>155.5</v>
          </cell>
          <cell r="K116" t="str">
            <v>40.3</v>
          </cell>
          <cell r="L116" t="str">
            <v>5.0</v>
          </cell>
          <cell r="M116" t="str">
            <v>5.1</v>
          </cell>
          <cell r="N116" t="str">
            <v>100</v>
          </cell>
          <cell r="O116" t="str">
            <v>正常</v>
          </cell>
          <cell r="P116" t="str">
            <v>3353</v>
          </cell>
          <cell r="Q116" t="str">
            <v>85</v>
          </cell>
          <cell r="R116" t="str">
            <v>良好</v>
          </cell>
          <cell r="S116" t="str">
            <v>8.9</v>
          </cell>
          <cell r="T116" t="str">
            <v>72</v>
          </cell>
          <cell r="U116" t="str">
            <v>及格</v>
          </cell>
          <cell r="V116" t="str">
            <v>6</v>
          </cell>
          <cell r="W116" t="str">
            <v>72</v>
          </cell>
          <cell r="X116" t="str">
            <v>及格</v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>165</v>
          </cell>
          <cell r="AG116" t="str">
            <v>64</v>
          </cell>
          <cell r="AH116" t="str">
            <v>及格</v>
          </cell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>5.20</v>
          </cell>
          <cell r="AN116" t="str">
            <v>60</v>
          </cell>
          <cell r="AO116" t="str">
            <v>0</v>
          </cell>
          <cell r="AP116" t="str">
            <v>及格</v>
          </cell>
          <cell r="AQ116" t="str">
            <v/>
          </cell>
          <cell r="AR116" t="str">
            <v/>
          </cell>
          <cell r="AS116" t="str">
            <v/>
          </cell>
          <cell r="AT116" t="str">
            <v/>
          </cell>
          <cell r="AU116" t="str">
            <v>8</v>
          </cell>
          <cell r="AV116" t="str">
            <v>76</v>
          </cell>
          <cell r="AW116" t="str">
            <v>0</v>
          </cell>
          <cell r="AX116" t="str">
            <v>及格</v>
          </cell>
          <cell r="AY116" t="str">
            <v>75.4</v>
          </cell>
          <cell r="AZ116" t="str">
            <v>0</v>
          </cell>
          <cell r="BA116" t="str">
            <v>75.4</v>
          </cell>
          <cell r="BB116" t="str">
            <v>及格</v>
          </cell>
        </row>
        <row r="117">
          <cell r="F117" t="str">
            <v>成子轩</v>
          </cell>
          <cell r="G117" t="str">
            <v>1</v>
          </cell>
          <cell r="H117" t="str">
            <v>2012-01-09</v>
          </cell>
          <cell r="I117" t="str">
            <v/>
          </cell>
          <cell r="J117" t="str">
            <v>171.5</v>
          </cell>
          <cell r="K117" t="str">
            <v>53.2</v>
          </cell>
          <cell r="L117" t="str">
            <v>4.5</v>
          </cell>
          <cell r="M117" t="str">
            <v>4.3</v>
          </cell>
          <cell r="N117" t="str">
            <v>100</v>
          </cell>
          <cell r="O117" t="str">
            <v>正常</v>
          </cell>
          <cell r="P117" t="str">
            <v>3472</v>
          </cell>
          <cell r="Q117" t="str">
            <v>90</v>
          </cell>
          <cell r="R117" t="str">
            <v>优秀</v>
          </cell>
          <cell r="S117" t="str">
            <v>6.9</v>
          </cell>
          <cell r="T117" t="str">
            <v>100</v>
          </cell>
          <cell r="U117" t="str">
            <v>优秀</v>
          </cell>
          <cell r="V117" t="str">
            <v>4.4</v>
          </cell>
          <cell r="W117" t="str">
            <v>70</v>
          </cell>
          <cell r="X117" t="str">
            <v>及格</v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>250</v>
          </cell>
          <cell r="AG117" t="str">
            <v>100</v>
          </cell>
          <cell r="AH117" t="str">
            <v>优秀</v>
          </cell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>3.30</v>
          </cell>
          <cell r="AN117" t="str">
            <v>100</v>
          </cell>
          <cell r="AO117" t="str">
            <v>6</v>
          </cell>
          <cell r="AP117" t="str">
            <v>优秀</v>
          </cell>
          <cell r="AQ117" t="str">
            <v/>
          </cell>
          <cell r="AR117" t="str">
            <v/>
          </cell>
          <cell r="AS117" t="str">
            <v/>
          </cell>
          <cell r="AT117" t="str">
            <v/>
          </cell>
          <cell r="AU117" t="str">
            <v>9</v>
          </cell>
          <cell r="AV117" t="str">
            <v>80</v>
          </cell>
          <cell r="AW117" t="str">
            <v>0</v>
          </cell>
          <cell r="AX117" t="str">
            <v>良好</v>
          </cell>
          <cell r="AY117" t="str">
            <v>93.5</v>
          </cell>
          <cell r="AZ117" t="str">
            <v>6</v>
          </cell>
          <cell r="BA117" t="str">
            <v>99.5</v>
          </cell>
          <cell r="BB117" t="str">
            <v>优秀</v>
          </cell>
        </row>
        <row r="118">
          <cell r="F118" t="str">
            <v>严方隅</v>
          </cell>
          <cell r="G118" t="str">
            <v>1</v>
          </cell>
          <cell r="H118" t="str">
            <v>2011-12-30</v>
          </cell>
          <cell r="I118" t="str">
            <v/>
          </cell>
          <cell r="J118" t="str">
            <v>154</v>
          </cell>
          <cell r="K118" t="str">
            <v>41.9</v>
          </cell>
          <cell r="L118" t="str">
            <v>5.0</v>
          </cell>
          <cell r="M118" t="str">
            <v>5.0</v>
          </cell>
          <cell r="N118" t="str">
            <v>100</v>
          </cell>
          <cell r="O118" t="str">
            <v>正常</v>
          </cell>
          <cell r="P118" t="str">
            <v>2402</v>
          </cell>
          <cell r="Q118" t="str">
            <v>70</v>
          </cell>
          <cell r="R118" t="str">
            <v>及格</v>
          </cell>
          <cell r="S118" t="str">
            <v>9.5</v>
          </cell>
          <cell r="T118" t="str">
            <v>66</v>
          </cell>
          <cell r="U118" t="str">
            <v>及格</v>
          </cell>
          <cell r="V118" t="str">
            <v>2.7</v>
          </cell>
          <cell r="W118" t="str">
            <v>68</v>
          </cell>
          <cell r="X118" t="str">
            <v>及格</v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>155</v>
          </cell>
          <cell r="AG118" t="str">
            <v>60</v>
          </cell>
          <cell r="AH118" t="str">
            <v>及格</v>
          </cell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>4.38</v>
          </cell>
          <cell r="AN118" t="str">
            <v>76</v>
          </cell>
          <cell r="AO118" t="str">
            <v>0</v>
          </cell>
          <cell r="AP118" t="str">
            <v>及格</v>
          </cell>
          <cell r="AQ118" t="str">
            <v/>
          </cell>
          <cell r="AR118" t="str">
            <v/>
          </cell>
          <cell r="AS118" t="str">
            <v/>
          </cell>
          <cell r="AT118" t="str">
            <v/>
          </cell>
          <cell r="AU118" t="str">
            <v>7</v>
          </cell>
          <cell r="AV118" t="str">
            <v>72</v>
          </cell>
          <cell r="AW118" t="str">
            <v>0</v>
          </cell>
          <cell r="AX118" t="str">
            <v>及格</v>
          </cell>
          <cell r="AY118" t="str">
            <v>73.9</v>
          </cell>
          <cell r="AZ118" t="str">
            <v>0</v>
          </cell>
          <cell r="BA118" t="str">
            <v>73.9</v>
          </cell>
          <cell r="BB118" t="str">
            <v>及格</v>
          </cell>
        </row>
        <row r="119">
          <cell r="F119" t="str">
            <v>丁泓睿</v>
          </cell>
          <cell r="G119" t="str">
            <v>1</v>
          </cell>
          <cell r="H119" t="str">
            <v>2012-05-12</v>
          </cell>
          <cell r="I119" t="str">
            <v/>
          </cell>
          <cell r="J119" t="str">
            <v>161</v>
          </cell>
          <cell r="K119" t="str">
            <v>73.8</v>
          </cell>
          <cell r="L119" t="str">
            <v>5.0</v>
          </cell>
          <cell r="M119" t="str">
            <v>5.0</v>
          </cell>
          <cell r="N119" t="str">
            <v>60</v>
          </cell>
          <cell r="O119" t="str">
            <v>肥胖</v>
          </cell>
          <cell r="P119" t="str">
            <v>2830</v>
          </cell>
          <cell r="Q119" t="str">
            <v>78</v>
          </cell>
          <cell r="R119" t="str">
            <v>及格</v>
          </cell>
          <cell r="S119" t="str">
            <v>11</v>
          </cell>
          <cell r="T119" t="str">
            <v>20</v>
          </cell>
          <cell r="U119" t="str">
            <v>不及格</v>
          </cell>
          <cell r="V119" t="str">
            <v>6.6</v>
          </cell>
          <cell r="W119" t="str">
            <v>74</v>
          </cell>
          <cell r="X119" t="str">
            <v>及格</v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>140</v>
          </cell>
          <cell r="AG119" t="str">
            <v>30</v>
          </cell>
          <cell r="AH119" t="str">
            <v>不及格</v>
          </cell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>6.00</v>
          </cell>
          <cell r="AN119" t="str">
            <v>40</v>
          </cell>
          <cell r="AO119" t="str">
            <v>0</v>
          </cell>
          <cell r="AP119" t="str">
            <v>不及格</v>
          </cell>
          <cell r="AQ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 t="str">
            <v>4</v>
          </cell>
          <cell r="AV119" t="str">
            <v>60</v>
          </cell>
          <cell r="AW119" t="str">
            <v>0</v>
          </cell>
          <cell r="AX119" t="str">
            <v>及格</v>
          </cell>
          <cell r="AY119" t="str">
            <v>49.1</v>
          </cell>
          <cell r="AZ119" t="str">
            <v>0</v>
          </cell>
          <cell r="BA119" t="str">
            <v>49.1</v>
          </cell>
          <cell r="BB119" t="str">
            <v>不及格</v>
          </cell>
        </row>
        <row r="120">
          <cell r="F120" t="str">
            <v>陈嘉牧</v>
          </cell>
          <cell r="G120" t="str">
            <v>1</v>
          </cell>
          <cell r="H120" t="str">
            <v>2011-10-30</v>
          </cell>
          <cell r="I120" t="str">
            <v/>
          </cell>
          <cell r="J120" t="str">
            <v>158</v>
          </cell>
          <cell r="K120" t="str">
            <v>42.9</v>
          </cell>
          <cell r="L120" t="str">
            <v>5.2</v>
          </cell>
          <cell r="M120" t="str">
            <v>5.2</v>
          </cell>
          <cell r="N120" t="str">
            <v>100</v>
          </cell>
          <cell r="O120" t="str">
            <v>正常</v>
          </cell>
          <cell r="P120" t="str">
            <v>2607</v>
          </cell>
          <cell r="Q120" t="str">
            <v>74</v>
          </cell>
          <cell r="R120" t="str">
            <v>及格</v>
          </cell>
          <cell r="S120" t="str">
            <v>8</v>
          </cell>
          <cell r="T120" t="str">
            <v>90</v>
          </cell>
          <cell r="U120" t="str">
            <v>优秀</v>
          </cell>
          <cell r="V120" t="str">
            <v>2</v>
          </cell>
          <cell r="W120" t="str">
            <v>66</v>
          </cell>
          <cell r="X120" t="str">
            <v>及格</v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>180</v>
          </cell>
          <cell r="AG120" t="str">
            <v>72</v>
          </cell>
          <cell r="AH120" t="str">
            <v>及格</v>
          </cell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>4.42</v>
          </cell>
          <cell r="AN120" t="str">
            <v>74</v>
          </cell>
          <cell r="AO120" t="str">
            <v>0</v>
          </cell>
          <cell r="AP120" t="str">
            <v>及格</v>
          </cell>
          <cell r="AQ120" t="str">
            <v/>
          </cell>
          <cell r="AR120" t="str">
            <v/>
          </cell>
          <cell r="AS120" t="str">
            <v/>
          </cell>
          <cell r="AT120" t="str">
            <v/>
          </cell>
          <cell r="AU120" t="str">
            <v>8</v>
          </cell>
          <cell r="AV120" t="str">
            <v>76</v>
          </cell>
          <cell r="AW120" t="str">
            <v>0</v>
          </cell>
          <cell r="AX120" t="str">
            <v>及格</v>
          </cell>
          <cell r="AY120" t="str">
            <v>80.3</v>
          </cell>
          <cell r="AZ120" t="str">
            <v>0</v>
          </cell>
          <cell r="BA120" t="str">
            <v>80.3</v>
          </cell>
          <cell r="BB120" t="str">
            <v>良好</v>
          </cell>
        </row>
        <row r="121">
          <cell r="F121" t="str">
            <v>楚天行</v>
          </cell>
          <cell r="G121" t="str">
            <v>1</v>
          </cell>
          <cell r="H121" t="str">
            <v>2012-03-02</v>
          </cell>
          <cell r="I121" t="str">
            <v/>
          </cell>
          <cell r="J121" t="str">
            <v>161</v>
          </cell>
          <cell r="K121" t="str">
            <v>56.5</v>
          </cell>
          <cell r="L121" t="str">
            <v>5.2</v>
          </cell>
          <cell r="M121" t="str">
            <v>5.2</v>
          </cell>
          <cell r="N121" t="str">
            <v>100</v>
          </cell>
          <cell r="O121" t="str">
            <v>正常</v>
          </cell>
          <cell r="P121" t="str">
            <v>3694</v>
          </cell>
          <cell r="Q121" t="str">
            <v>100</v>
          </cell>
          <cell r="R121" t="str">
            <v>优秀</v>
          </cell>
          <cell r="S121" t="str">
            <v>8.5</v>
          </cell>
          <cell r="T121" t="str">
            <v>76</v>
          </cell>
          <cell r="U121" t="str">
            <v>及格</v>
          </cell>
          <cell r="V121" t="str">
            <v>8.2</v>
          </cell>
          <cell r="W121" t="str">
            <v>76</v>
          </cell>
          <cell r="X121" t="str">
            <v>及格</v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>180</v>
          </cell>
          <cell r="AG121" t="str">
            <v>72</v>
          </cell>
          <cell r="AH121" t="str">
            <v>及格</v>
          </cell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>4.35</v>
          </cell>
          <cell r="AN121" t="str">
            <v>78</v>
          </cell>
          <cell r="AO121" t="str">
            <v>0</v>
          </cell>
          <cell r="AP121" t="str">
            <v>及格</v>
          </cell>
          <cell r="AQ121" t="str">
            <v/>
          </cell>
          <cell r="AR121" t="str">
            <v/>
          </cell>
          <cell r="AS121" t="str">
            <v/>
          </cell>
          <cell r="AT121" t="str">
            <v/>
          </cell>
          <cell r="AU121" t="str">
            <v>8</v>
          </cell>
          <cell r="AV121" t="str">
            <v>76</v>
          </cell>
          <cell r="AW121" t="str">
            <v>0</v>
          </cell>
          <cell r="AX121" t="str">
            <v>及格</v>
          </cell>
          <cell r="AY121" t="str">
            <v>83.2</v>
          </cell>
          <cell r="AZ121" t="str">
            <v>0</v>
          </cell>
          <cell r="BA121" t="str">
            <v>83.2</v>
          </cell>
          <cell r="BB121" t="str">
            <v>良好</v>
          </cell>
        </row>
        <row r="122">
          <cell r="F122" t="str">
            <v>丁元淇</v>
          </cell>
          <cell r="G122" t="str">
            <v>2</v>
          </cell>
          <cell r="H122" t="str">
            <v>2010-10-17</v>
          </cell>
          <cell r="I122" t="str">
            <v/>
          </cell>
          <cell r="J122" t="str">
            <v>157.5</v>
          </cell>
          <cell r="K122" t="str">
            <v>42.5</v>
          </cell>
          <cell r="L122" t="str">
            <v>4.3</v>
          </cell>
          <cell r="M122" t="str">
            <v>4.4</v>
          </cell>
          <cell r="N122" t="str">
            <v>100</v>
          </cell>
          <cell r="O122" t="str">
            <v>正常</v>
          </cell>
          <cell r="P122" t="str">
            <v>2700</v>
          </cell>
          <cell r="Q122" t="str">
            <v>85</v>
          </cell>
          <cell r="R122" t="str">
            <v>良好</v>
          </cell>
          <cell r="S122" t="str">
            <v>9</v>
          </cell>
          <cell r="T122" t="str">
            <v>78</v>
          </cell>
          <cell r="U122" t="str">
            <v>及格</v>
          </cell>
          <cell r="V122" t="str">
            <v>21</v>
          </cell>
          <cell r="W122" t="str">
            <v>95</v>
          </cell>
          <cell r="X122" t="str">
            <v>优秀</v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  <cell r="AF122" t="str">
            <v>175</v>
          </cell>
          <cell r="AG122" t="str">
            <v>80</v>
          </cell>
          <cell r="AH122" t="str">
            <v>良好</v>
          </cell>
          <cell r="AI122" t="str">
            <v>3.45</v>
          </cell>
          <cell r="AJ122" t="str">
            <v>85</v>
          </cell>
          <cell r="AK122" t="str">
            <v>0</v>
          </cell>
          <cell r="AL122" t="str">
            <v>良好</v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>43</v>
          </cell>
          <cell r="AR122" t="str">
            <v>80</v>
          </cell>
          <cell r="AS122" t="str">
            <v>0</v>
          </cell>
          <cell r="AT122" t="str">
            <v>良好</v>
          </cell>
          <cell r="AU122" t="str">
            <v/>
          </cell>
          <cell r="AV122" t="str">
            <v/>
          </cell>
          <cell r="AW122" t="str">
            <v/>
          </cell>
          <cell r="AX122" t="str">
            <v/>
          </cell>
          <cell r="AY122" t="str">
            <v>85.9</v>
          </cell>
          <cell r="AZ122" t="str">
            <v>0</v>
          </cell>
          <cell r="BA122" t="str">
            <v>85.9</v>
          </cell>
          <cell r="BB122" t="str">
            <v>良好</v>
          </cell>
        </row>
        <row r="123">
          <cell r="F123" t="str">
            <v>江懿梵</v>
          </cell>
          <cell r="G123" t="str">
            <v>2</v>
          </cell>
          <cell r="H123" t="str">
            <v>2010-10-07</v>
          </cell>
          <cell r="I123" t="str">
            <v/>
          </cell>
          <cell r="J123" t="str">
            <v>175</v>
          </cell>
          <cell r="K123" t="str">
            <v>55.5</v>
          </cell>
          <cell r="L123" t="str">
            <v>4.8</v>
          </cell>
          <cell r="M123" t="str">
            <v>4.9</v>
          </cell>
          <cell r="N123" t="str">
            <v>100</v>
          </cell>
          <cell r="O123" t="str">
            <v>正常</v>
          </cell>
          <cell r="P123" t="str">
            <v>2000</v>
          </cell>
          <cell r="Q123" t="str">
            <v>70</v>
          </cell>
          <cell r="R123" t="str">
            <v>及格</v>
          </cell>
          <cell r="S123" t="str">
            <v>9.6</v>
          </cell>
          <cell r="T123" t="str">
            <v>72</v>
          </cell>
          <cell r="U123" t="str">
            <v>及格</v>
          </cell>
          <cell r="V123" t="str">
            <v>18</v>
          </cell>
          <cell r="W123" t="str">
            <v>85</v>
          </cell>
          <cell r="X123" t="str">
            <v>良好</v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 t="str">
            <v/>
          </cell>
          <cell r="AF123" t="str">
            <v>160</v>
          </cell>
          <cell r="AG123" t="str">
            <v>70</v>
          </cell>
          <cell r="AH123" t="str">
            <v>及格</v>
          </cell>
          <cell r="AI123" t="str">
            <v>4.00</v>
          </cell>
          <cell r="AJ123" t="str">
            <v>80</v>
          </cell>
          <cell r="AK123" t="str">
            <v>0</v>
          </cell>
          <cell r="AL123" t="str">
            <v>良好</v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>31</v>
          </cell>
          <cell r="AR123" t="str">
            <v>70</v>
          </cell>
          <cell r="AS123" t="str">
            <v>0</v>
          </cell>
          <cell r="AT123" t="str">
            <v>及格</v>
          </cell>
          <cell r="AU123" t="str">
            <v/>
          </cell>
          <cell r="AV123" t="str">
            <v/>
          </cell>
          <cell r="AW123" t="str">
            <v/>
          </cell>
          <cell r="AX123" t="str">
            <v/>
          </cell>
          <cell r="AY123" t="str">
            <v>78.4</v>
          </cell>
          <cell r="AZ123" t="str">
            <v>0</v>
          </cell>
          <cell r="BA123" t="str">
            <v>78.4</v>
          </cell>
          <cell r="BB123" t="str">
            <v>及格</v>
          </cell>
        </row>
        <row r="124">
          <cell r="F124" t="str">
            <v>席颖</v>
          </cell>
          <cell r="G124" t="str">
            <v>2</v>
          </cell>
          <cell r="H124" t="str">
            <v>2010-11-01</v>
          </cell>
          <cell r="I124" t="str">
            <v/>
          </cell>
          <cell r="J124" t="str">
            <v>158</v>
          </cell>
          <cell r="K124" t="str">
            <v>54.9</v>
          </cell>
          <cell r="L124" t="str">
            <v>4.5</v>
          </cell>
          <cell r="M124" t="str">
            <v>4.5</v>
          </cell>
          <cell r="N124" t="str">
            <v>100</v>
          </cell>
          <cell r="O124" t="str">
            <v>正常</v>
          </cell>
          <cell r="P124" t="str">
            <v>3200</v>
          </cell>
          <cell r="Q124" t="str">
            <v>100</v>
          </cell>
          <cell r="R124" t="str">
            <v>优秀</v>
          </cell>
          <cell r="S124" t="str">
            <v>9.3</v>
          </cell>
          <cell r="T124" t="str">
            <v>74</v>
          </cell>
          <cell r="U124" t="str">
            <v>及格</v>
          </cell>
          <cell r="V124" t="str">
            <v>29</v>
          </cell>
          <cell r="W124" t="str">
            <v>100</v>
          </cell>
          <cell r="X124" t="str">
            <v>优秀</v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  <cell r="AF124" t="str">
            <v>175</v>
          </cell>
          <cell r="AG124" t="str">
            <v>80</v>
          </cell>
          <cell r="AH124" t="str">
            <v>良好</v>
          </cell>
          <cell r="AI124" t="str">
            <v>3.54</v>
          </cell>
          <cell r="AJ124" t="str">
            <v>80</v>
          </cell>
          <cell r="AK124" t="str">
            <v>0</v>
          </cell>
          <cell r="AL124" t="str">
            <v>良好</v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>44</v>
          </cell>
          <cell r="AR124" t="str">
            <v>85</v>
          </cell>
          <cell r="AS124" t="str">
            <v>0</v>
          </cell>
          <cell r="AT124" t="str">
            <v>良好</v>
          </cell>
          <cell r="AU124" t="str">
            <v/>
          </cell>
          <cell r="AV124" t="str">
            <v/>
          </cell>
          <cell r="AW124" t="str">
            <v/>
          </cell>
          <cell r="AX124" t="str">
            <v/>
          </cell>
          <cell r="AY124" t="str">
            <v>87.3</v>
          </cell>
          <cell r="AZ124" t="str">
            <v>0</v>
          </cell>
          <cell r="BA124" t="str">
            <v>87.3</v>
          </cell>
          <cell r="BB124" t="str">
            <v>良好</v>
          </cell>
        </row>
        <row r="125">
          <cell r="F125" t="str">
            <v>倪敏嘉</v>
          </cell>
          <cell r="G125" t="str">
            <v>2</v>
          </cell>
          <cell r="H125" t="str">
            <v>2011-08-29</v>
          </cell>
          <cell r="I125" t="str">
            <v/>
          </cell>
          <cell r="J125" t="str">
            <v>170</v>
          </cell>
          <cell r="K125" t="str">
            <v>51.1</v>
          </cell>
          <cell r="L125" t="str">
            <v>4.3</v>
          </cell>
          <cell r="M125" t="str">
            <v>4.5</v>
          </cell>
          <cell r="N125" t="str">
            <v>100</v>
          </cell>
          <cell r="O125" t="str">
            <v>正常</v>
          </cell>
          <cell r="P125" t="str">
            <v>2500</v>
          </cell>
          <cell r="Q125" t="str">
            <v>80</v>
          </cell>
          <cell r="R125" t="str">
            <v>良好</v>
          </cell>
          <cell r="S125" t="str">
            <v>9.2</v>
          </cell>
          <cell r="T125" t="str">
            <v>76</v>
          </cell>
          <cell r="U125" t="str">
            <v>及格</v>
          </cell>
          <cell r="V125" t="str">
            <v>18</v>
          </cell>
          <cell r="W125" t="str">
            <v>85</v>
          </cell>
          <cell r="X125" t="str">
            <v>良好</v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  <cell r="AF125" t="str">
            <v>165</v>
          </cell>
          <cell r="AG125" t="str">
            <v>74</v>
          </cell>
          <cell r="AH125" t="str">
            <v>及格</v>
          </cell>
          <cell r="AI125" t="str">
            <v>4.38</v>
          </cell>
          <cell r="AJ125" t="str">
            <v>64</v>
          </cell>
          <cell r="AK125" t="str">
            <v>0</v>
          </cell>
          <cell r="AL125" t="str">
            <v>及格</v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>38</v>
          </cell>
          <cell r="AR125" t="str">
            <v>76</v>
          </cell>
          <cell r="AS125" t="str">
            <v>0</v>
          </cell>
          <cell r="AT125" t="str">
            <v>及格</v>
          </cell>
          <cell r="AU125" t="str">
            <v/>
          </cell>
          <cell r="AV125" t="str">
            <v/>
          </cell>
          <cell r="AW125" t="str">
            <v/>
          </cell>
          <cell r="AX125" t="str">
            <v/>
          </cell>
          <cell r="AY125" t="str">
            <v>78.5</v>
          </cell>
          <cell r="AZ125" t="str">
            <v>0</v>
          </cell>
          <cell r="BA125" t="str">
            <v>78.5</v>
          </cell>
          <cell r="BB125" t="str">
            <v>及格</v>
          </cell>
        </row>
        <row r="126">
          <cell r="F126" t="str">
            <v>洪芷菡</v>
          </cell>
          <cell r="G126" t="str">
            <v>2</v>
          </cell>
          <cell r="H126" t="str">
            <v>2011-05-10</v>
          </cell>
          <cell r="I126" t="str">
            <v/>
          </cell>
          <cell r="J126" t="str">
            <v>160.5</v>
          </cell>
          <cell r="K126" t="str">
            <v>49.5</v>
          </cell>
          <cell r="L126" t="str">
            <v>4.2</v>
          </cell>
          <cell r="M126" t="str">
            <v>4.2</v>
          </cell>
          <cell r="N126" t="str">
            <v>100</v>
          </cell>
          <cell r="O126" t="str">
            <v>正常</v>
          </cell>
          <cell r="P126" t="str">
            <v>2250</v>
          </cell>
          <cell r="Q126" t="str">
            <v>74</v>
          </cell>
          <cell r="R126" t="str">
            <v>及格</v>
          </cell>
          <cell r="S126" t="str">
            <v>9.5</v>
          </cell>
          <cell r="T126" t="str">
            <v>72</v>
          </cell>
          <cell r="U126" t="str">
            <v>及格</v>
          </cell>
          <cell r="V126" t="str">
            <v>19</v>
          </cell>
          <cell r="W126" t="str">
            <v>85</v>
          </cell>
          <cell r="X126" t="str">
            <v>良好</v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  <cell r="AF126" t="str">
            <v>160</v>
          </cell>
          <cell r="AG126" t="str">
            <v>70</v>
          </cell>
          <cell r="AH126" t="str">
            <v>及格</v>
          </cell>
          <cell r="AI126" t="str">
            <v>4.40</v>
          </cell>
          <cell r="AJ126" t="str">
            <v>64</v>
          </cell>
          <cell r="AK126" t="str">
            <v>0</v>
          </cell>
          <cell r="AL126" t="str">
            <v>及格</v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>36</v>
          </cell>
          <cell r="AR126" t="str">
            <v>74</v>
          </cell>
          <cell r="AS126" t="str">
            <v>0</v>
          </cell>
          <cell r="AT126" t="str">
            <v>及格</v>
          </cell>
          <cell r="AU126" t="str">
            <v/>
          </cell>
          <cell r="AV126" t="str">
            <v/>
          </cell>
          <cell r="AW126" t="str">
            <v/>
          </cell>
          <cell r="AX126" t="str">
            <v/>
          </cell>
          <cell r="AY126" t="str">
            <v>76.2</v>
          </cell>
          <cell r="AZ126" t="str">
            <v>0</v>
          </cell>
          <cell r="BA126" t="str">
            <v>76.2</v>
          </cell>
          <cell r="BB126" t="str">
            <v>及格</v>
          </cell>
        </row>
        <row r="127">
          <cell r="F127" t="str">
            <v>范昱涵</v>
          </cell>
          <cell r="G127" t="str">
            <v>1</v>
          </cell>
          <cell r="H127" t="str">
            <v>2010-11-02</v>
          </cell>
          <cell r="I127" t="str">
            <v/>
          </cell>
          <cell r="J127" t="str">
            <v>168</v>
          </cell>
          <cell r="K127" t="str">
            <v>49.1</v>
          </cell>
          <cell r="L127" t="str">
            <v>4.3</v>
          </cell>
          <cell r="M127" t="str">
            <v>4.3</v>
          </cell>
          <cell r="N127" t="str">
            <v>100</v>
          </cell>
          <cell r="O127" t="str">
            <v>正常</v>
          </cell>
          <cell r="P127" t="str">
            <v>3200</v>
          </cell>
          <cell r="Q127" t="str">
            <v>80</v>
          </cell>
          <cell r="R127" t="str">
            <v>良好</v>
          </cell>
          <cell r="S127" t="str">
            <v>7.5</v>
          </cell>
          <cell r="T127" t="str">
            <v>100</v>
          </cell>
          <cell r="U127" t="str">
            <v>优秀</v>
          </cell>
          <cell r="V127" t="str">
            <v>14</v>
          </cell>
          <cell r="W127" t="str">
            <v>85</v>
          </cell>
          <cell r="X127" t="str">
            <v>良好</v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  <cell r="AF127" t="str">
            <v>220</v>
          </cell>
          <cell r="AG127" t="str">
            <v>85</v>
          </cell>
          <cell r="AH127" t="str">
            <v>良好</v>
          </cell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>4.18</v>
          </cell>
          <cell r="AN127" t="str">
            <v>78</v>
          </cell>
          <cell r="AO127" t="str">
            <v>0</v>
          </cell>
          <cell r="AP127" t="str">
            <v>及格</v>
          </cell>
          <cell r="AQ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 t="str">
            <v>6</v>
          </cell>
          <cell r="AV127" t="str">
            <v>64</v>
          </cell>
          <cell r="AW127" t="str">
            <v>0</v>
          </cell>
          <cell r="AX127" t="str">
            <v>及格</v>
          </cell>
          <cell r="AY127" t="str">
            <v>86.0</v>
          </cell>
          <cell r="AZ127" t="str">
            <v>0</v>
          </cell>
          <cell r="BA127" t="str">
            <v>86</v>
          </cell>
          <cell r="BB127" t="str">
            <v>良好</v>
          </cell>
        </row>
        <row r="128">
          <cell r="F128" t="str">
            <v>周子年</v>
          </cell>
          <cell r="G128" t="str">
            <v>1</v>
          </cell>
          <cell r="H128" t="str">
            <v>2011-03-30</v>
          </cell>
          <cell r="I128" t="str">
            <v/>
          </cell>
          <cell r="J128" t="str">
            <v>180.5</v>
          </cell>
          <cell r="K128" t="str">
            <v>56.6</v>
          </cell>
          <cell r="L128" t="str">
            <v>4.5</v>
          </cell>
          <cell r="M128" t="str">
            <v>5.0</v>
          </cell>
          <cell r="N128" t="str">
            <v>100</v>
          </cell>
          <cell r="O128" t="str">
            <v>正常</v>
          </cell>
          <cell r="P128" t="str">
            <v>4000</v>
          </cell>
          <cell r="Q128" t="str">
            <v>100</v>
          </cell>
          <cell r="R128" t="str">
            <v>优秀</v>
          </cell>
          <cell r="S128" t="str">
            <v>7.5</v>
          </cell>
          <cell r="T128" t="str">
            <v>100</v>
          </cell>
          <cell r="U128" t="str">
            <v>优秀</v>
          </cell>
          <cell r="V128" t="str">
            <v>8</v>
          </cell>
          <cell r="W128" t="str">
            <v>74</v>
          </cell>
          <cell r="X128" t="str">
            <v>及格</v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  <cell r="AF128" t="str">
            <v>215</v>
          </cell>
          <cell r="AG128" t="str">
            <v>80</v>
          </cell>
          <cell r="AH128" t="str">
            <v>良好</v>
          </cell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>4.40</v>
          </cell>
          <cell r="AN128" t="str">
            <v>70</v>
          </cell>
          <cell r="AO128" t="str">
            <v>0</v>
          </cell>
          <cell r="AP128" t="str">
            <v>及格</v>
          </cell>
          <cell r="AQ128" t="str">
            <v/>
          </cell>
          <cell r="AR128" t="str">
            <v/>
          </cell>
          <cell r="AS128" t="str">
            <v/>
          </cell>
          <cell r="AT128" t="str">
            <v/>
          </cell>
          <cell r="AU128" t="str">
            <v>4</v>
          </cell>
          <cell r="AV128" t="str">
            <v>50</v>
          </cell>
          <cell r="AW128" t="str">
            <v>0</v>
          </cell>
          <cell r="AX128" t="str">
            <v>不及格</v>
          </cell>
          <cell r="AY128" t="str">
            <v>84.4</v>
          </cell>
          <cell r="AZ128" t="str">
            <v>0</v>
          </cell>
          <cell r="BA128" t="str">
            <v>84.4</v>
          </cell>
          <cell r="BB128" t="str">
            <v>良好</v>
          </cell>
        </row>
        <row r="129">
          <cell r="F129" t="str">
            <v>罗张仪</v>
          </cell>
          <cell r="G129" t="str">
            <v>1</v>
          </cell>
          <cell r="H129" t="str">
            <v>2010-10-09</v>
          </cell>
          <cell r="I129" t="str">
            <v/>
          </cell>
          <cell r="J129" t="str">
            <v>159.5</v>
          </cell>
          <cell r="K129" t="str">
            <v>46.8</v>
          </cell>
          <cell r="L129" t="str">
            <v>4.1</v>
          </cell>
          <cell r="M129" t="str">
            <v>4.3</v>
          </cell>
          <cell r="N129" t="str">
            <v>100</v>
          </cell>
          <cell r="O129" t="str">
            <v>正常</v>
          </cell>
          <cell r="P129" t="str">
            <v>2500</v>
          </cell>
          <cell r="Q129" t="str">
            <v>68</v>
          </cell>
          <cell r="R129" t="str">
            <v>及格</v>
          </cell>
          <cell r="S129" t="str">
            <v>7.6</v>
          </cell>
          <cell r="T129" t="str">
            <v>95</v>
          </cell>
          <cell r="U129" t="str">
            <v>优秀</v>
          </cell>
          <cell r="V129" t="str">
            <v>12</v>
          </cell>
          <cell r="W129" t="str">
            <v>80</v>
          </cell>
          <cell r="X129" t="str">
            <v>良好</v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>220</v>
          </cell>
          <cell r="AG129" t="str">
            <v>85</v>
          </cell>
          <cell r="AH129" t="str">
            <v>良好</v>
          </cell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>4.19</v>
          </cell>
          <cell r="AN129" t="str">
            <v>78</v>
          </cell>
          <cell r="AO129" t="str">
            <v>0</v>
          </cell>
          <cell r="AP129" t="str">
            <v>及格</v>
          </cell>
          <cell r="AQ129" t="str">
            <v/>
          </cell>
          <cell r="AR129" t="str">
            <v/>
          </cell>
          <cell r="AS129" t="str">
            <v/>
          </cell>
          <cell r="AT129" t="str">
            <v/>
          </cell>
          <cell r="AU129" t="str">
            <v>4</v>
          </cell>
          <cell r="AV129" t="str">
            <v>50</v>
          </cell>
          <cell r="AW129" t="str">
            <v>0</v>
          </cell>
          <cell r="AX129" t="str">
            <v>不及格</v>
          </cell>
          <cell r="AY129" t="str">
            <v>81.3</v>
          </cell>
          <cell r="AZ129" t="str">
            <v>0</v>
          </cell>
          <cell r="BA129" t="str">
            <v>81.3</v>
          </cell>
          <cell r="BB129" t="str">
            <v>良好</v>
          </cell>
        </row>
        <row r="130">
          <cell r="F130" t="str">
            <v>顾佳琪</v>
          </cell>
          <cell r="G130" t="str">
            <v>1</v>
          </cell>
          <cell r="H130" t="str">
            <v>2010-10-09</v>
          </cell>
          <cell r="I130" t="str">
            <v/>
          </cell>
          <cell r="J130" t="str">
            <v>171</v>
          </cell>
          <cell r="K130" t="str">
            <v>61.8</v>
          </cell>
          <cell r="L130" t="str">
            <v>4.9</v>
          </cell>
          <cell r="M130" t="str">
            <v>5.0</v>
          </cell>
          <cell r="N130" t="str">
            <v>100</v>
          </cell>
          <cell r="O130" t="str">
            <v>正常</v>
          </cell>
          <cell r="P130" t="str">
            <v>3225</v>
          </cell>
          <cell r="Q130" t="str">
            <v>80</v>
          </cell>
          <cell r="R130" t="str">
            <v>良好</v>
          </cell>
          <cell r="S130" t="str">
            <v>7.1</v>
          </cell>
          <cell r="T130" t="str">
            <v>100</v>
          </cell>
          <cell r="U130" t="str">
            <v>优秀</v>
          </cell>
          <cell r="V130" t="str">
            <v>17</v>
          </cell>
          <cell r="W130" t="str">
            <v>90</v>
          </cell>
          <cell r="X130" t="str">
            <v>优秀</v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>240</v>
          </cell>
          <cell r="AG130" t="str">
            <v>100</v>
          </cell>
          <cell r="AH130" t="str">
            <v>优秀</v>
          </cell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>3.57</v>
          </cell>
          <cell r="AN130" t="str">
            <v>90</v>
          </cell>
          <cell r="AO130" t="str">
            <v>0</v>
          </cell>
          <cell r="AP130" t="str">
            <v>优秀</v>
          </cell>
          <cell r="AQ130" t="str">
            <v/>
          </cell>
          <cell r="AR130" t="str">
            <v/>
          </cell>
          <cell r="AS130" t="str">
            <v/>
          </cell>
          <cell r="AT130" t="str">
            <v/>
          </cell>
          <cell r="AU130" t="str">
            <v>6</v>
          </cell>
          <cell r="AV130" t="str">
            <v>64</v>
          </cell>
          <cell r="AW130" t="str">
            <v>0</v>
          </cell>
          <cell r="AX130" t="str">
            <v>及格</v>
          </cell>
          <cell r="AY130" t="str">
            <v>90.4</v>
          </cell>
          <cell r="AZ130" t="str">
            <v>0</v>
          </cell>
          <cell r="BA130" t="str">
            <v>90.4</v>
          </cell>
          <cell r="BB130" t="str">
            <v>优秀</v>
          </cell>
        </row>
        <row r="131">
          <cell r="F131" t="str">
            <v>詹浩轩</v>
          </cell>
          <cell r="G131" t="str">
            <v>1</v>
          </cell>
          <cell r="H131" t="str">
            <v>2010-10-23</v>
          </cell>
          <cell r="I131" t="str">
            <v/>
          </cell>
          <cell r="J131" t="str">
            <v>167.5</v>
          </cell>
          <cell r="K131" t="str">
            <v>53</v>
          </cell>
          <cell r="L131" t="str">
            <v>4.8</v>
          </cell>
          <cell r="M131" t="str">
            <v>4.7</v>
          </cell>
          <cell r="N131" t="str">
            <v>100</v>
          </cell>
          <cell r="O131" t="str">
            <v>正常</v>
          </cell>
          <cell r="P131" t="str">
            <v>3780</v>
          </cell>
          <cell r="Q131" t="str">
            <v>90</v>
          </cell>
          <cell r="R131" t="str">
            <v>优秀</v>
          </cell>
          <cell r="S131" t="str">
            <v>6.5</v>
          </cell>
          <cell r="T131" t="str">
            <v>100</v>
          </cell>
          <cell r="U131" t="str">
            <v>优秀</v>
          </cell>
          <cell r="V131" t="str">
            <v>17</v>
          </cell>
          <cell r="W131" t="str">
            <v>90</v>
          </cell>
          <cell r="X131" t="str">
            <v>优秀</v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>250</v>
          </cell>
          <cell r="AG131" t="str">
            <v>100</v>
          </cell>
          <cell r="AH131" t="str">
            <v>优秀</v>
          </cell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>3.21</v>
          </cell>
          <cell r="AN131" t="str">
            <v>100</v>
          </cell>
          <cell r="AO131" t="str">
            <v>8</v>
          </cell>
          <cell r="AP131" t="str">
            <v>优秀</v>
          </cell>
          <cell r="AQ131" t="str">
            <v/>
          </cell>
          <cell r="AR131" t="str">
            <v/>
          </cell>
          <cell r="AS131" t="str">
            <v/>
          </cell>
          <cell r="AT131" t="str">
            <v/>
          </cell>
          <cell r="AU131" t="str">
            <v>10</v>
          </cell>
          <cell r="AV131" t="str">
            <v>80</v>
          </cell>
          <cell r="AW131" t="str">
            <v>0</v>
          </cell>
          <cell r="AX131" t="str">
            <v>良好</v>
          </cell>
          <cell r="AY131" t="str">
            <v>95.5</v>
          </cell>
          <cell r="AZ131" t="str">
            <v>8</v>
          </cell>
          <cell r="BA131" t="str">
            <v>103.5</v>
          </cell>
          <cell r="BB131" t="str">
            <v>优秀</v>
          </cell>
        </row>
        <row r="132">
          <cell r="F132" t="str">
            <v>宗智炫</v>
          </cell>
          <cell r="G132" t="str">
            <v>1</v>
          </cell>
          <cell r="H132" t="str">
            <v>2011-07-13</v>
          </cell>
          <cell r="I132" t="str">
            <v/>
          </cell>
          <cell r="J132" t="str">
            <v>165.5</v>
          </cell>
          <cell r="K132" t="str">
            <v>66.8</v>
          </cell>
          <cell r="L132" t="str">
            <v>4.3</v>
          </cell>
          <cell r="M132" t="str">
            <v>4.4</v>
          </cell>
          <cell r="N132" t="str">
            <v>80</v>
          </cell>
          <cell r="O132" t="str">
            <v>超重</v>
          </cell>
          <cell r="P132" t="str">
            <v>3764</v>
          </cell>
          <cell r="Q132" t="str">
            <v>90</v>
          </cell>
          <cell r="R132" t="str">
            <v>优秀</v>
          </cell>
          <cell r="S132" t="str">
            <v>7.8</v>
          </cell>
          <cell r="T132" t="str">
            <v>85</v>
          </cell>
          <cell r="U132" t="str">
            <v>良好</v>
          </cell>
          <cell r="V132" t="str">
            <v>14</v>
          </cell>
          <cell r="W132" t="str">
            <v>85</v>
          </cell>
          <cell r="X132" t="str">
            <v>良好</v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/>
          </cell>
          <cell r="AF132" t="str">
            <v>200</v>
          </cell>
          <cell r="AG132" t="str">
            <v>74</v>
          </cell>
          <cell r="AH132" t="str">
            <v>及格</v>
          </cell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>4.19</v>
          </cell>
          <cell r="AN132" t="str">
            <v>78</v>
          </cell>
          <cell r="AO132" t="str">
            <v>0</v>
          </cell>
          <cell r="AP132" t="str">
            <v>及格</v>
          </cell>
          <cell r="AQ132" t="str">
            <v/>
          </cell>
          <cell r="AR132" t="str">
            <v/>
          </cell>
          <cell r="AS132" t="str">
            <v/>
          </cell>
          <cell r="AT132" t="str">
            <v/>
          </cell>
          <cell r="AU132" t="str">
            <v>1</v>
          </cell>
          <cell r="AV132" t="str">
            <v>20</v>
          </cell>
          <cell r="AW132" t="str">
            <v>0</v>
          </cell>
          <cell r="AX132" t="str">
            <v>不及格</v>
          </cell>
          <cell r="AY132" t="str">
            <v>76.0</v>
          </cell>
          <cell r="AZ132" t="str">
            <v>0</v>
          </cell>
          <cell r="BA132" t="str">
            <v>76</v>
          </cell>
          <cell r="BB132" t="str">
            <v>及格</v>
          </cell>
        </row>
        <row r="133">
          <cell r="F133" t="str">
            <v>薛成羽</v>
          </cell>
          <cell r="G133" t="str">
            <v>1</v>
          </cell>
          <cell r="H133" t="str">
            <v>2011-07-13</v>
          </cell>
          <cell r="I133" t="str">
            <v/>
          </cell>
          <cell r="J133" t="str">
            <v>176.5</v>
          </cell>
          <cell r="K133" t="str">
            <v>63.4</v>
          </cell>
          <cell r="L133" t="str">
            <v>4.6</v>
          </cell>
          <cell r="M133" t="str">
            <v>4.5</v>
          </cell>
          <cell r="N133" t="str">
            <v>100</v>
          </cell>
          <cell r="O133" t="str">
            <v>正常</v>
          </cell>
          <cell r="P133" t="str">
            <v>4494</v>
          </cell>
          <cell r="Q133" t="str">
            <v>100</v>
          </cell>
          <cell r="R133" t="str">
            <v>优秀</v>
          </cell>
          <cell r="S133" t="str">
            <v>7.5</v>
          </cell>
          <cell r="T133" t="str">
            <v>100</v>
          </cell>
          <cell r="U133" t="str">
            <v>优秀</v>
          </cell>
          <cell r="V133" t="str">
            <v>6</v>
          </cell>
          <cell r="W133" t="str">
            <v>70</v>
          </cell>
          <cell r="X133" t="str">
            <v>及格</v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  <cell r="AF133" t="str">
            <v>200</v>
          </cell>
          <cell r="AG133" t="str">
            <v>74</v>
          </cell>
          <cell r="AH133" t="str">
            <v>及格</v>
          </cell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>4.27</v>
          </cell>
          <cell r="AN133" t="str">
            <v>74</v>
          </cell>
          <cell r="AO133" t="str">
            <v>0</v>
          </cell>
          <cell r="AP133" t="str">
            <v>及格</v>
          </cell>
          <cell r="AQ133" t="str">
            <v/>
          </cell>
          <cell r="AR133" t="str">
            <v/>
          </cell>
          <cell r="AS133" t="str">
            <v/>
          </cell>
          <cell r="AT133" t="str">
            <v/>
          </cell>
          <cell r="AU133" t="str">
            <v>3</v>
          </cell>
          <cell r="AV133" t="str">
            <v>40</v>
          </cell>
          <cell r="AW133" t="str">
            <v>0</v>
          </cell>
          <cell r="AX133" t="str">
            <v>不及格</v>
          </cell>
          <cell r="AY133" t="str">
            <v>83.2</v>
          </cell>
          <cell r="AZ133" t="str">
            <v>0</v>
          </cell>
          <cell r="BA133" t="str">
            <v>83.2</v>
          </cell>
          <cell r="BB133" t="str">
            <v>良好</v>
          </cell>
        </row>
        <row r="134">
          <cell r="F134" t="str">
            <v>刘依安</v>
          </cell>
          <cell r="G134" t="str">
            <v>2</v>
          </cell>
          <cell r="H134" t="str">
            <v>2011-02-21</v>
          </cell>
          <cell r="I134" t="str">
            <v/>
          </cell>
          <cell r="J134" t="str">
            <v>163.5</v>
          </cell>
          <cell r="K134" t="str">
            <v>53.3</v>
          </cell>
          <cell r="L134" t="str">
            <v>5.1</v>
          </cell>
          <cell r="M134" t="str">
            <v>5.1</v>
          </cell>
          <cell r="N134" t="str">
            <v>100</v>
          </cell>
          <cell r="O134" t="str">
            <v>正常</v>
          </cell>
          <cell r="P134" t="str">
            <v>2750</v>
          </cell>
          <cell r="Q134" t="str">
            <v>85</v>
          </cell>
          <cell r="R134" t="str">
            <v>良好</v>
          </cell>
          <cell r="S134" t="str">
            <v>9</v>
          </cell>
          <cell r="T134" t="str">
            <v>78</v>
          </cell>
          <cell r="U134" t="str">
            <v>及格</v>
          </cell>
          <cell r="V134" t="str">
            <v>13</v>
          </cell>
          <cell r="W134" t="str">
            <v>74</v>
          </cell>
          <cell r="X134" t="str">
            <v>及格</v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  <cell r="AF134" t="str">
            <v>188</v>
          </cell>
          <cell r="AG134" t="str">
            <v>90</v>
          </cell>
          <cell r="AH134" t="str">
            <v>优秀</v>
          </cell>
          <cell r="AI134" t="str">
            <v>3.52</v>
          </cell>
          <cell r="AJ134" t="str">
            <v>85</v>
          </cell>
          <cell r="AK134" t="str">
            <v>0</v>
          </cell>
          <cell r="AL134" t="str">
            <v>良好</v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>43</v>
          </cell>
          <cell r="AR134" t="str">
            <v>80</v>
          </cell>
          <cell r="AS134" t="str">
            <v>0</v>
          </cell>
          <cell r="AT134" t="str">
            <v>良好</v>
          </cell>
          <cell r="AU134" t="str">
            <v/>
          </cell>
          <cell r="AV134" t="str">
            <v/>
          </cell>
          <cell r="AW134" t="str">
            <v/>
          </cell>
          <cell r="AX134" t="str">
            <v/>
          </cell>
          <cell r="AY134" t="str">
            <v>84.8</v>
          </cell>
          <cell r="AZ134" t="str">
            <v>0</v>
          </cell>
          <cell r="BA134" t="str">
            <v>84.8</v>
          </cell>
          <cell r="BB134" t="str">
            <v>良好</v>
          </cell>
        </row>
        <row r="135">
          <cell r="F135" t="str">
            <v>任弘洲</v>
          </cell>
          <cell r="G135" t="str">
            <v>1</v>
          </cell>
          <cell r="H135" t="str">
            <v>2010-12-22</v>
          </cell>
          <cell r="I135" t="str">
            <v/>
          </cell>
          <cell r="J135" t="str">
            <v>172.5</v>
          </cell>
          <cell r="K135" t="str">
            <v>61.2</v>
          </cell>
          <cell r="L135" t="str">
            <v>4.9</v>
          </cell>
          <cell r="M135" t="str">
            <v>5.0</v>
          </cell>
          <cell r="N135" t="str">
            <v>100</v>
          </cell>
          <cell r="O135" t="str">
            <v>正常</v>
          </cell>
          <cell r="P135" t="str">
            <v>3734</v>
          </cell>
          <cell r="Q135" t="str">
            <v>90</v>
          </cell>
          <cell r="R135" t="str">
            <v>优秀</v>
          </cell>
          <cell r="S135" t="str">
            <v>7.8</v>
          </cell>
          <cell r="T135" t="str">
            <v>85</v>
          </cell>
          <cell r="U135" t="str">
            <v>良好</v>
          </cell>
          <cell r="V135" t="str">
            <v>7</v>
          </cell>
          <cell r="W135" t="str">
            <v>72</v>
          </cell>
          <cell r="X135" t="str">
            <v>及格</v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>210</v>
          </cell>
          <cell r="AG135" t="str">
            <v>80</v>
          </cell>
          <cell r="AH135" t="str">
            <v>良好</v>
          </cell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>4.22</v>
          </cell>
          <cell r="AN135" t="str">
            <v>76</v>
          </cell>
          <cell r="AO135" t="str">
            <v>0</v>
          </cell>
          <cell r="AP135" t="str">
            <v>及格</v>
          </cell>
          <cell r="AQ135" t="str">
            <v/>
          </cell>
          <cell r="AR135" t="str">
            <v/>
          </cell>
          <cell r="AS135" t="str">
            <v/>
          </cell>
          <cell r="AT135" t="str">
            <v/>
          </cell>
          <cell r="AU135" t="str">
            <v>3</v>
          </cell>
          <cell r="AV135" t="str">
            <v>40</v>
          </cell>
          <cell r="AW135" t="str">
            <v>0</v>
          </cell>
          <cell r="AX135" t="str">
            <v>不及格</v>
          </cell>
          <cell r="AY135" t="str">
            <v>79.9</v>
          </cell>
          <cell r="AZ135" t="str">
            <v>0</v>
          </cell>
          <cell r="BA135" t="str">
            <v>79.9</v>
          </cell>
          <cell r="BB135" t="str">
            <v>及格</v>
          </cell>
        </row>
        <row r="136">
          <cell r="F136" t="str">
            <v>王宇辰</v>
          </cell>
          <cell r="G136" t="str">
            <v>1</v>
          </cell>
          <cell r="H136" t="str">
            <v>2011-02-20</v>
          </cell>
          <cell r="I136" t="str">
            <v/>
          </cell>
          <cell r="J136" t="str">
            <v>165.5</v>
          </cell>
          <cell r="K136" t="str">
            <v>77.2</v>
          </cell>
          <cell r="L136" t="str">
            <v>4.9</v>
          </cell>
          <cell r="M136" t="str">
            <v>4.9</v>
          </cell>
          <cell r="N136" t="str">
            <v>60</v>
          </cell>
          <cell r="O136" t="str">
            <v>肥胖</v>
          </cell>
          <cell r="P136" t="str">
            <v>3750</v>
          </cell>
          <cell r="Q136" t="str">
            <v>90</v>
          </cell>
          <cell r="R136" t="str">
            <v>优秀</v>
          </cell>
          <cell r="S136" t="str">
            <v>7.5</v>
          </cell>
          <cell r="T136" t="str">
            <v>100</v>
          </cell>
          <cell r="U136" t="str">
            <v>优秀</v>
          </cell>
          <cell r="V136" t="str">
            <v>7</v>
          </cell>
          <cell r="W136" t="str">
            <v>72</v>
          </cell>
          <cell r="X136" t="str">
            <v>及格</v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>200</v>
          </cell>
          <cell r="AG136" t="str">
            <v>74</v>
          </cell>
          <cell r="AH136" t="str">
            <v>及格</v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>4.27</v>
          </cell>
          <cell r="AN136" t="str">
            <v>74</v>
          </cell>
          <cell r="AO136" t="str">
            <v>0</v>
          </cell>
          <cell r="AP136" t="str">
            <v>及格</v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 t="str">
            <v>1</v>
          </cell>
          <cell r="AV136" t="str">
            <v>20</v>
          </cell>
          <cell r="AW136" t="str">
            <v>0</v>
          </cell>
          <cell r="AX136" t="str">
            <v>不及格</v>
          </cell>
          <cell r="AY136" t="str">
            <v>73.9</v>
          </cell>
          <cell r="AZ136" t="str">
            <v>0</v>
          </cell>
          <cell r="BA136" t="str">
            <v>73.9</v>
          </cell>
          <cell r="BB136" t="str">
            <v>及格</v>
          </cell>
        </row>
        <row r="137">
          <cell r="F137" t="str">
            <v>钱晨溪</v>
          </cell>
          <cell r="G137" t="str">
            <v>2</v>
          </cell>
          <cell r="H137" t="str">
            <v>2010-10-18</v>
          </cell>
          <cell r="I137" t="str">
            <v/>
          </cell>
          <cell r="J137" t="str">
            <v>167.5</v>
          </cell>
          <cell r="K137" t="str">
            <v>54.6</v>
          </cell>
          <cell r="L137" t="str">
            <v>4.8</v>
          </cell>
          <cell r="M137" t="str">
            <v>5.0</v>
          </cell>
          <cell r="N137" t="str">
            <v>100</v>
          </cell>
          <cell r="O137" t="str">
            <v>正常</v>
          </cell>
          <cell r="P137" t="str">
            <v>2500</v>
          </cell>
          <cell r="Q137" t="str">
            <v>80</v>
          </cell>
          <cell r="R137" t="str">
            <v>良好</v>
          </cell>
          <cell r="S137" t="str">
            <v>9.1</v>
          </cell>
          <cell r="T137" t="str">
            <v>76</v>
          </cell>
          <cell r="U137" t="str">
            <v>及格</v>
          </cell>
          <cell r="V137" t="str">
            <v>13</v>
          </cell>
          <cell r="W137" t="str">
            <v>74</v>
          </cell>
          <cell r="X137" t="str">
            <v>及格</v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>188</v>
          </cell>
          <cell r="AG137" t="str">
            <v>90</v>
          </cell>
          <cell r="AH137" t="str">
            <v>优秀</v>
          </cell>
          <cell r="AI137" t="str">
            <v>4.15</v>
          </cell>
          <cell r="AJ137" t="str">
            <v>74</v>
          </cell>
          <cell r="AK137" t="str">
            <v>0</v>
          </cell>
          <cell r="AL137" t="str">
            <v>及格</v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>50</v>
          </cell>
          <cell r="AR137" t="str">
            <v>95</v>
          </cell>
          <cell r="AS137" t="str">
            <v>0</v>
          </cell>
          <cell r="AT137" t="str">
            <v>优秀</v>
          </cell>
          <cell r="AU137" t="str">
            <v/>
          </cell>
          <cell r="AV137" t="str">
            <v/>
          </cell>
          <cell r="AW137" t="str">
            <v/>
          </cell>
          <cell r="AX137" t="str">
            <v/>
          </cell>
          <cell r="AY137" t="str">
            <v>82.9</v>
          </cell>
          <cell r="AZ137" t="str">
            <v>0</v>
          </cell>
          <cell r="BA137" t="str">
            <v>82.9</v>
          </cell>
          <cell r="BB137" t="str">
            <v>良好</v>
          </cell>
        </row>
        <row r="138">
          <cell r="F138" t="str">
            <v>徐睿轩</v>
          </cell>
          <cell r="G138" t="str">
            <v>1</v>
          </cell>
          <cell r="H138" t="str">
            <v>2010-06-19</v>
          </cell>
          <cell r="I138" t="str">
            <v/>
          </cell>
          <cell r="J138" t="str">
            <v>178.5</v>
          </cell>
          <cell r="K138" t="str">
            <v>79.7</v>
          </cell>
          <cell r="L138" t="str">
            <v>4.3</v>
          </cell>
          <cell r="M138" t="str">
            <v>4.4</v>
          </cell>
          <cell r="N138" t="str">
            <v>80</v>
          </cell>
          <cell r="O138" t="str">
            <v>超重</v>
          </cell>
          <cell r="P138" t="str">
            <v>4500</v>
          </cell>
          <cell r="Q138" t="str">
            <v>100</v>
          </cell>
          <cell r="R138" t="str">
            <v>优秀</v>
          </cell>
          <cell r="S138" t="str">
            <v>7.8</v>
          </cell>
          <cell r="T138" t="str">
            <v>78</v>
          </cell>
          <cell r="U138" t="str">
            <v>及格</v>
          </cell>
          <cell r="V138" t="str">
            <v>2</v>
          </cell>
          <cell r="W138" t="str">
            <v>62</v>
          </cell>
          <cell r="X138" t="str">
            <v>及格</v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/>
          </cell>
          <cell r="AF138" t="str">
            <v>200</v>
          </cell>
          <cell r="AG138" t="str">
            <v>66</v>
          </cell>
          <cell r="AH138" t="str">
            <v>及格</v>
          </cell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>4.06</v>
          </cell>
          <cell r="AN138" t="str">
            <v>78</v>
          </cell>
          <cell r="AO138" t="str">
            <v>0</v>
          </cell>
          <cell r="AP138" t="str">
            <v>及格</v>
          </cell>
          <cell r="AQ138" t="str">
            <v/>
          </cell>
          <cell r="AR138" t="str">
            <v/>
          </cell>
          <cell r="AS138" t="str">
            <v/>
          </cell>
          <cell r="AT138" t="str">
            <v/>
          </cell>
          <cell r="AU138" t="str">
            <v>2</v>
          </cell>
          <cell r="AV138" t="str">
            <v>20</v>
          </cell>
          <cell r="AW138" t="str">
            <v>0</v>
          </cell>
          <cell r="AX138" t="str">
            <v>不及格</v>
          </cell>
          <cell r="AY138" t="str">
            <v>73.0</v>
          </cell>
          <cell r="AZ138" t="str">
            <v>0</v>
          </cell>
          <cell r="BA138" t="str">
            <v>73</v>
          </cell>
          <cell r="BB138" t="str">
            <v>及格</v>
          </cell>
        </row>
        <row r="139">
          <cell r="F139" t="str">
            <v>李雨默</v>
          </cell>
          <cell r="G139" t="str">
            <v>2</v>
          </cell>
          <cell r="H139" t="str">
            <v>2009-10-25</v>
          </cell>
          <cell r="I139" t="str">
            <v/>
          </cell>
          <cell r="J139" t="str">
            <v>166.5</v>
          </cell>
          <cell r="K139" t="str">
            <v>54.3</v>
          </cell>
          <cell r="L139" t="str">
            <v>5.1</v>
          </cell>
          <cell r="M139" t="str">
            <v>4.9</v>
          </cell>
          <cell r="N139" t="str">
            <v>100</v>
          </cell>
          <cell r="O139" t="str">
            <v>正常</v>
          </cell>
          <cell r="P139" t="str">
            <v>2550</v>
          </cell>
          <cell r="Q139" t="str">
            <v>78</v>
          </cell>
          <cell r="R139" t="str">
            <v>及格</v>
          </cell>
          <cell r="S139" t="str">
            <v>8.3</v>
          </cell>
          <cell r="T139" t="str">
            <v>85</v>
          </cell>
          <cell r="U139" t="str">
            <v>良好</v>
          </cell>
          <cell r="V139" t="str">
            <v>18</v>
          </cell>
          <cell r="W139" t="str">
            <v>80</v>
          </cell>
          <cell r="X139" t="str">
            <v>良好</v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>195</v>
          </cell>
          <cell r="AG139" t="str">
            <v>90</v>
          </cell>
          <cell r="AH139" t="str">
            <v>优秀</v>
          </cell>
          <cell r="AI139" t="str">
            <v>3.43</v>
          </cell>
          <cell r="AJ139" t="str">
            <v>85</v>
          </cell>
          <cell r="AK139" t="str">
            <v>0</v>
          </cell>
          <cell r="AL139" t="str">
            <v>良好</v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>45</v>
          </cell>
          <cell r="AR139" t="str">
            <v>85</v>
          </cell>
          <cell r="AS139" t="str">
            <v>0</v>
          </cell>
          <cell r="AT139" t="str">
            <v>良好</v>
          </cell>
          <cell r="AU139" t="str">
            <v/>
          </cell>
          <cell r="AV139" t="str">
            <v/>
          </cell>
          <cell r="AW139" t="str">
            <v/>
          </cell>
          <cell r="AX139" t="str">
            <v/>
          </cell>
          <cell r="AY139" t="str">
            <v>86.2</v>
          </cell>
          <cell r="AZ139" t="str">
            <v>0</v>
          </cell>
          <cell r="BA139" t="str">
            <v>86.2</v>
          </cell>
          <cell r="BB139" t="str">
            <v>良好</v>
          </cell>
        </row>
        <row r="140">
          <cell r="F140" t="str">
            <v>骆妙楚</v>
          </cell>
          <cell r="G140" t="str">
            <v>2</v>
          </cell>
          <cell r="H140" t="str">
            <v>2010-07-08</v>
          </cell>
          <cell r="I140" t="str">
            <v/>
          </cell>
          <cell r="J140" t="str">
            <v>160.5</v>
          </cell>
          <cell r="K140" t="str">
            <v>82.1</v>
          </cell>
          <cell r="L140" t="str">
            <v>4.4</v>
          </cell>
          <cell r="M140" t="str">
            <v>4.2</v>
          </cell>
          <cell r="N140" t="str">
            <v>60</v>
          </cell>
          <cell r="O140" t="str">
            <v>肥胖</v>
          </cell>
          <cell r="P140" t="str">
            <v>3300</v>
          </cell>
          <cell r="Q140" t="str">
            <v>100</v>
          </cell>
          <cell r="R140" t="str">
            <v>优秀</v>
          </cell>
          <cell r="S140" t="str">
            <v>9.6</v>
          </cell>
          <cell r="T140" t="str">
            <v>70</v>
          </cell>
          <cell r="U140" t="str">
            <v>及格</v>
          </cell>
          <cell r="V140" t="str">
            <v>13</v>
          </cell>
          <cell r="W140" t="str">
            <v>74</v>
          </cell>
          <cell r="X140" t="str">
            <v>及格</v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  <cell r="AF140" t="str">
            <v>150</v>
          </cell>
          <cell r="AG140" t="str">
            <v>62</v>
          </cell>
          <cell r="AH140" t="str">
            <v>及格</v>
          </cell>
          <cell r="AI140" t="str">
            <v>4.05</v>
          </cell>
          <cell r="AJ140" t="str">
            <v>76</v>
          </cell>
          <cell r="AK140" t="str">
            <v>0</v>
          </cell>
          <cell r="AL140" t="str">
            <v>及格</v>
          </cell>
          <cell r="AM140" t="str">
            <v/>
          </cell>
          <cell r="AN140" t="str">
            <v/>
          </cell>
          <cell r="AO140" t="str">
            <v/>
          </cell>
          <cell r="AP140" t="str">
            <v/>
          </cell>
          <cell r="AQ140" t="str">
            <v>34</v>
          </cell>
          <cell r="AR140" t="str">
            <v>72</v>
          </cell>
          <cell r="AS140" t="str">
            <v>0</v>
          </cell>
          <cell r="AT140" t="str">
            <v>及格</v>
          </cell>
          <cell r="AU140" t="str">
            <v/>
          </cell>
          <cell r="AV140" t="str">
            <v/>
          </cell>
          <cell r="AW140" t="str">
            <v/>
          </cell>
          <cell r="AX140" t="str">
            <v/>
          </cell>
          <cell r="AY140" t="str">
            <v>74.0</v>
          </cell>
          <cell r="AZ140" t="str">
            <v>0</v>
          </cell>
          <cell r="BA140" t="str">
            <v>74</v>
          </cell>
          <cell r="BB140" t="str">
            <v>及格</v>
          </cell>
        </row>
        <row r="141">
          <cell r="F141" t="str">
            <v>陈昭旭</v>
          </cell>
          <cell r="G141" t="str">
            <v>1</v>
          </cell>
          <cell r="H141" t="str">
            <v>2010-03-21</v>
          </cell>
          <cell r="I141" t="str">
            <v/>
          </cell>
          <cell r="J141" t="str">
            <v>167.5</v>
          </cell>
          <cell r="K141" t="str">
            <v>48.5</v>
          </cell>
          <cell r="L141" t="str">
            <v>4.3</v>
          </cell>
          <cell r="M141" t="str">
            <v>4.2</v>
          </cell>
          <cell r="N141" t="str">
            <v>100</v>
          </cell>
          <cell r="O141" t="str">
            <v>正常</v>
          </cell>
          <cell r="P141" t="str">
            <v>4150</v>
          </cell>
          <cell r="Q141" t="str">
            <v>95</v>
          </cell>
          <cell r="R141" t="str">
            <v>优秀</v>
          </cell>
          <cell r="S141" t="str">
            <v>6.9</v>
          </cell>
          <cell r="T141" t="str">
            <v>100</v>
          </cell>
          <cell r="U141" t="str">
            <v>优秀</v>
          </cell>
          <cell r="V141" t="str">
            <v>14</v>
          </cell>
          <cell r="W141" t="str">
            <v>80</v>
          </cell>
          <cell r="X141" t="str">
            <v>良好</v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>240</v>
          </cell>
          <cell r="AG141" t="str">
            <v>90</v>
          </cell>
          <cell r="AH141" t="str">
            <v>优秀</v>
          </cell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>4.05</v>
          </cell>
          <cell r="AN141" t="str">
            <v>80</v>
          </cell>
          <cell r="AO141" t="str">
            <v>0</v>
          </cell>
          <cell r="AP141" t="str">
            <v>良好</v>
          </cell>
          <cell r="AQ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 t="str">
            <v>10</v>
          </cell>
          <cell r="AV141" t="str">
            <v>76</v>
          </cell>
          <cell r="AW141" t="str">
            <v>0</v>
          </cell>
          <cell r="AX141" t="str">
            <v>及格</v>
          </cell>
          <cell r="AY141" t="str">
            <v>89.9</v>
          </cell>
          <cell r="AZ141" t="str">
            <v>0</v>
          </cell>
          <cell r="BA141" t="str">
            <v>89.9</v>
          </cell>
          <cell r="BB141" t="str">
            <v>良好</v>
          </cell>
        </row>
        <row r="142">
          <cell r="F142" t="str">
            <v>周余睿</v>
          </cell>
          <cell r="G142" t="str">
            <v>2</v>
          </cell>
          <cell r="H142" t="str">
            <v>2009-12-24</v>
          </cell>
          <cell r="I142" t="str">
            <v/>
          </cell>
          <cell r="J142" t="str">
            <v>165</v>
          </cell>
          <cell r="K142" t="str">
            <v>49.5</v>
          </cell>
          <cell r="L142" t="str">
            <v>4.0</v>
          </cell>
          <cell r="M142" t="str">
            <v>4.0</v>
          </cell>
          <cell r="N142" t="str">
            <v>100</v>
          </cell>
          <cell r="O142" t="str">
            <v>正常</v>
          </cell>
          <cell r="P142" t="str">
            <v>2500</v>
          </cell>
          <cell r="Q142" t="str">
            <v>76</v>
          </cell>
          <cell r="R142" t="str">
            <v>及格</v>
          </cell>
          <cell r="S142" t="str">
            <v>8.8</v>
          </cell>
          <cell r="T142" t="str">
            <v>78</v>
          </cell>
          <cell r="U142" t="str">
            <v>及格</v>
          </cell>
          <cell r="V142" t="str">
            <v>12</v>
          </cell>
          <cell r="W142" t="str">
            <v>72</v>
          </cell>
          <cell r="X142" t="str">
            <v>及格</v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  <cell r="AF142" t="str">
            <v>180</v>
          </cell>
          <cell r="AG142" t="str">
            <v>80</v>
          </cell>
          <cell r="AH142" t="str">
            <v>良好</v>
          </cell>
          <cell r="AI142" t="str">
            <v>3.43</v>
          </cell>
          <cell r="AJ142" t="str">
            <v>85</v>
          </cell>
          <cell r="AK142" t="str">
            <v>0</v>
          </cell>
          <cell r="AL142" t="str">
            <v>良好</v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>45</v>
          </cell>
          <cell r="AR142" t="str">
            <v>85</v>
          </cell>
          <cell r="AS142" t="str">
            <v>0</v>
          </cell>
          <cell r="AT142" t="str">
            <v>良好</v>
          </cell>
          <cell r="AU142" t="str">
            <v/>
          </cell>
          <cell r="AV142" t="str">
            <v/>
          </cell>
          <cell r="AW142" t="str">
            <v/>
          </cell>
          <cell r="AX142" t="str">
            <v/>
          </cell>
          <cell r="AY142" t="str">
            <v>82.7</v>
          </cell>
          <cell r="AZ142" t="str">
            <v>0</v>
          </cell>
          <cell r="BA142" t="str">
            <v>82.7</v>
          </cell>
          <cell r="BB142" t="str">
            <v>良好</v>
          </cell>
        </row>
        <row r="143">
          <cell r="F143" t="str">
            <v>顾佳妮</v>
          </cell>
          <cell r="G143" t="str">
            <v>2</v>
          </cell>
          <cell r="H143" t="str">
            <v>2010-02-27</v>
          </cell>
          <cell r="I143" t="str">
            <v/>
          </cell>
          <cell r="J143" t="str">
            <v>154</v>
          </cell>
          <cell r="K143" t="str">
            <v>47</v>
          </cell>
          <cell r="L143" t="str">
            <v>4.4</v>
          </cell>
          <cell r="M143" t="str">
            <v>4.6</v>
          </cell>
          <cell r="N143" t="str">
            <v>100</v>
          </cell>
          <cell r="O143" t="str">
            <v>正常</v>
          </cell>
          <cell r="P143" t="str">
            <v>3240</v>
          </cell>
          <cell r="Q143" t="str">
            <v>100</v>
          </cell>
          <cell r="R143" t="str">
            <v>优秀</v>
          </cell>
          <cell r="S143" t="str">
            <v>8.3</v>
          </cell>
          <cell r="T143" t="str">
            <v>85</v>
          </cell>
          <cell r="U143" t="str">
            <v>良好</v>
          </cell>
          <cell r="V143" t="str">
            <v>24</v>
          </cell>
          <cell r="W143" t="str">
            <v>100</v>
          </cell>
          <cell r="X143" t="str">
            <v>优秀</v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str">
            <v/>
          </cell>
          <cell r="AE143" t="str">
            <v/>
          </cell>
          <cell r="AF143" t="str">
            <v>200</v>
          </cell>
          <cell r="AG143" t="str">
            <v>95</v>
          </cell>
          <cell r="AH143" t="str">
            <v>优秀</v>
          </cell>
          <cell r="AI143" t="str">
            <v>3.50</v>
          </cell>
          <cell r="AJ143" t="str">
            <v>80</v>
          </cell>
          <cell r="AK143" t="str">
            <v>0</v>
          </cell>
          <cell r="AL143" t="str">
            <v>良好</v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>50</v>
          </cell>
          <cell r="AR143" t="str">
            <v>95</v>
          </cell>
          <cell r="AS143" t="str">
            <v>0</v>
          </cell>
          <cell r="AT143" t="str">
            <v>优秀</v>
          </cell>
          <cell r="AU143" t="str">
            <v/>
          </cell>
          <cell r="AV143" t="str">
            <v/>
          </cell>
          <cell r="AW143" t="str">
            <v/>
          </cell>
          <cell r="AX143" t="str">
            <v/>
          </cell>
          <cell r="AY143" t="str">
            <v>92.0</v>
          </cell>
          <cell r="AZ143" t="str">
            <v>0</v>
          </cell>
          <cell r="BA143" t="str">
            <v>92</v>
          </cell>
          <cell r="BB143" t="str">
            <v>优秀</v>
          </cell>
        </row>
        <row r="144">
          <cell r="F144" t="str">
            <v>张亦轩</v>
          </cell>
          <cell r="G144" t="str">
            <v>1</v>
          </cell>
          <cell r="H144" t="str">
            <v>2009-12-28</v>
          </cell>
          <cell r="I144" t="str">
            <v/>
          </cell>
          <cell r="J144" t="str">
            <v>168.5</v>
          </cell>
          <cell r="K144" t="str">
            <v>56.8</v>
          </cell>
          <cell r="L144" t="str">
            <v>4.6</v>
          </cell>
          <cell r="M144" t="str">
            <v>4.5</v>
          </cell>
          <cell r="N144" t="str">
            <v>100</v>
          </cell>
          <cell r="O144" t="str">
            <v>正常</v>
          </cell>
          <cell r="P144" t="str">
            <v>3450</v>
          </cell>
          <cell r="Q144" t="str">
            <v>78</v>
          </cell>
          <cell r="R144" t="str">
            <v>及格</v>
          </cell>
          <cell r="S144" t="str">
            <v>8.2</v>
          </cell>
          <cell r="T144" t="str">
            <v>74</v>
          </cell>
          <cell r="U144" t="str">
            <v>及格</v>
          </cell>
          <cell r="V144" t="str">
            <v>7</v>
          </cell>
          <cell r="W144" t="str">
            <v>70</v>
          </cell>
          <cell r="X144" t="str">
            <v>及格</v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>205</v>
          </cell>
          <cell r="AG144" t="str">
            <v>70</v>
          </cell>
          <cell r="AH144" t="str">
            <v>及格</v>
          </cell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>4.51</v>
          </cell>
          <cell r="AN144" t="str">
            <v>60</v>
          </cell>
          <cell r="AO144" t="str">
            <v>0</v>
          </cell>
          <cell r="AP144" t="str">
            <v>及格</v>
          </cell>
          <cell r="AQ144" t="str">
            <v/>
          </cell>
          <cell r="AR144" t="str">
            <v/>
          </cell>
          <cell r="AS144" t="str">
            <v/>
          </cell>
          <cell r="AT144" t="str">
            <v/>
          </cell>
          <cell r="AU144" t="str">
            <v>6</v>
          </cell>
          <cell r="AV144" t="str">
            <v>60</v>
          </cell>
          <cell r="AW144" t="str">
            <v>0</v>
          </cell>
          <cell r="AX144" t="str">
            <v>及格</v>
          </cell>
          <cell r="AY144" t="str">
            <v>73.5</v>
          </cell>
          <cell r="AZ144" t="str">
            <v>0</v>
          </cell>
          <cell r="BA144" t="str">
            <v>73.5</v>
          </cell>
          <cell r="BB144" t="str">
            <v>及格</v>
          </cell>
        </row>
        <row r="145">
          <cell r="F145" t="str">
            <v>许珺萱</v>
          </cell>
          <cell r="G145" t="str">
            <v>2</v>
          </cell>
          <cell r="H145" t="str">
            <v>2009-10-04</v>
          </cell>
          <cell r="I145" t="str">
            <v/>
          </cell>
          <cell r="J145" t="str">
            <v>155.5</v>
          </cell>
          <cell r="K145" t="str">
            <v>48</v>
          </cell>
          <cell r="L145" t="str">
            <v>4.4</v>
          </cell>
          <cell r="M145" t="str">
            <v>4.8</v>
          </cell>
          <cell r="N145" t="str">
            <v>100</v>
          </cell>
          <cell r="O145" t="str">
            <v>正常</v>
          </cell>
          <cell r="P145" t="str">
            <v>2200</v>
          </cell>
          <cell r="Q145" t="str">
            <v>70</v>
          </cell>
          <cell r="R145" t="str">
            <v>及格</v>
          </cell>
          <cell r="S145" t="str">
            <v>9.4</v>
          </cell>
          <cell r="T145" t="str">
            <v>72</v>
          </cell>
          <cell r="U145" t="str">
            <v>及格</v>
          </cell>
          <cell r="V145" t="str">
            <v>24</v>
          </cell>
          <cell r="W145" t="str">
            <v>100</v>
          </cell>
          <cell r="X145" t="str">
            <v>优秀</v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/>
          </cell>
          <cell r="AE145" t="str">
            <v/>
          </cell>
          <cell r="AF145" t="str">
            <v>165</v>
          </cell>
          <cell r="AG145" t="str">
            <v>72</v>
          </cell>
          <cell r="AH145" t="str">
            <v>及格</v>
          </cell>
          <cell r="AI145" t="str">
            <v>3.45</v>
          </cell>
          <cell r="AJ145" t="str">
            <v>85</v>
          </cell>
          <cell r="AK145" t="str">
            <v>0</v>
          </cell>
          <cell r="AL145" t="str">
            <v>良好</v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>43</v>
          </cell>
          <cell r="AR145" t="str">
            <v>80</v>
          </cell>
          <cell r="AS145" t="str">
            <v>0</v>
          </cell>
          <cell r="AT145" t="str">
            <v>良好</v>
          </cell>
          <cell r="AU145" t="str">
            <v/>
          </cell>
          <cell r="AV145" t="str">
            <v/>
          </cell>
          <cell r="AW145" t="str">
            <v/>
          </cell>
          <cell r="AX145" t="str">
            <v/>
          </cell>
          <cell r="AY145" t="str">
            <v>82.1</v>
          </cell>
          <cell r="AZ145" t="str">
            <v>0</v>
          </cell>
          <cell r="BA145" t="str">
            <v>82.1</v>
          </cell>
          <cell r="BB145" t="str">
            <v>良好</v>
          </cell>
        </row>
        <row r="146">
          <cell r="F146" t="str">
            <v>吕沐泽</v>
          </cell>
          <cell r="G146" t="str">
            <v>1</v>
          </cell>
          <cell r="H146" t="str">
            <v>2011-03-06</v>
          </cell>
          <cell r="I146" t="str">
            <v/>
          </cell>
          <cell r="J146" t="str">
            <v>164</v>
          </cell>
          <cell r="K146" t="str">
            <v>72.9</v>
          </cell>
          <cell r="L146" t="str">
            <v>4.6</v>
          </cell>
          <cell r="M146" t="str">
            <v>5.0</v>
          </cell>
          <cell r="N146" t="str">
            <v>60</v>
          </cell>
          <cell r="O146" t="str">
            <v>肥胖</v>
          </cell>
          <cell r="P146" t="str">
            <v>3344</v>
          </cell>
          <cell r="Q146" t="str">
            <v>80</v>
          </cell>
          <cell r="R146" t="str">
            <v>良好</v>
          </cell>
          <cell r="S146" t="str">
            <v>7.5</v>
          </cell>
          <cell r="T146" t="str">
            <v>100</v>
          </cell>
          <cell r="U146" t="str">
            <v>优秀</v>
          </cell>
          <cell r="V146" t="str">
            <v>9</v>
          </cell>
          <cell r="W146" t="str">
            <v>76</v>
          </cell>
          <cell r="X146" t="str">
            <v>及格</v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>180</v>
          </cell>
          <cell r="AG146" t="str">
            <v>64</v>
          </cell>
          <cell r="AH146" t="str">
            <v>及格</v>
          </cell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>4.23</v>
          </cell>
          <cell r="AN146" t="str">
            <v>76</v>
          </cell>
          <cell r="AO146" t="str">
            <v>0</v>
          </cell>
          <cell r="AP146" t="str">
            <v>及格</v>
          </cell>
          <cell r="AQ146" t="str">
            <v/>
          </cell>
          <cell r="AR146" t="str">
            <v/>
          </cell>
          <cell r="AS146" t="str">
            <v/>
          </cell>
          <cell r="AT146" t="str">
            <v/>
          </cell>
          <cell r="AU146" t="str">
            <v>6</v>
          </cell>
          <cell r="AV146" t="str">
            <v>64</v>
          </cell>
          <cell r="AW146" t="str">
            <v>0</v>
          </cell>
          <cell r="AX146" t="str">
            <v>及格</v>
          </cell>
          <cell r="AY146" t="str">
            <v>76.6</v>
          </cell>
          <cell r="AZ146" t="str">
            <v>0</v>
          </cell>
          <cell r="BA146" t="str">
            <v>76.6</v>
          </cell>
          <cell r="BB146" t="str">
            <v>及格</v>
          </cell>
        </row>
        <row r="147">
          <cell r="F147" t="str">
            <v>吴宗霖</v>
          </cell>
          <cell r="G147" t="str">
            <v>1</v>
          </cell>
          <cell r="H147" t="str">
            <v>2010-11-16</v>
          </cell>
          <cell r="I147" t="str">
            <v/>
          </cell>
          <cell r="J147" t="str">
            <v>158.5</v>
          </cell>
          <cell r="K147" t="str">
            <v>65.5</v>
          </cell>
          <cell r="L147" t="str">
            <v>4.4</v>
          </cell>
          <cell r="M147" t="str">
            <v>4.4</v>
          </cell>
          <cell r="N147" t="str">
            <v>60</v>
          </cell>
          <cell r="O147" t="str">
            <v>肥胖</v>
          </cell>
          <cell r="P147" t="str">
            <v>2921</v>
          </cell>
          <cell r="Q147" t="str">
            <v>74</v>
          </cell>
          <cell r="R147" t="str">
            <v>及格</v>
          </cell>
          <cell r="S147" t="str">
            <v>9.5</v>
          </cell>
          <cell r="T147" t="str">
            <v>64</v>
          </cell>
          <cell r="U147" t="str">
            <v>及格</v>
          </cell>
          <cell r="V147" t="str">
            <v>6</v>
          </cell>
          <cell r="W147" t="str">
            <v>70</v>
          </cell>
          <cell r="X147" t="str">
            <v>及格</v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>160</v>
          </cell>
          <cell r="AG147" t="str">
            <v>40</v>
          </cell>
          <cell r="AH147" t="str">
            <v>不及格</v>
          </cell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>5.00</v>
          </cell>
          <cell r="AN147" t="str">
            <v>62</v>
          </cell>
          <cell r="AO147" t="str">
            <v>0</v>
          </cell>
          <cell r="AP147" t="str">
            <v>及格</v>
          </cell>
          <cell r="AQ147" t="str">
            <v/>
          </cell>
          <cell r="AR147" t="str">
            <v/>
          </cell>
          <cell r="AS147" t="str">
            <v/>
          </cell>
          <cell r="AT147" t="str">
            <v/>
          </cell>
          <cell r="AU147" t="str">
            <v>1</v>
          </cell>
          <cell r="AV147" t="str">
            <v>20</v>
          </cell>
          <cell r="AW147" t="str">
            <v>0</v>
          </cell>
          <cell r="AX147" t="str">
            <v>不及格</v>
          </cell>
          <cell r="AY147" t="str">
            <v>58.3</v>
          </cell>
          <cell r="AZ147" t="str">
            <v>0</v>
          </cell>
          <cell r="BA147" t="str">
            <v>58.3</v>
          </cell>
          <cell r="BB147" t="str">
            <v>不及格</v>
          </cell>
        </row>
        <row r="148">
          <cell r="F148" t="str">
            <v>晏泽昊</v>
          </cell>
          <cell r="G148" t="str">
            <v>1</v>
          </cell>
          <cell r="H148" t="str">
            <v>2011-03-21</v>
          </cell>
          <cell r="I148" t="str">
            <v/>
          </cell>
          <cell r="J148" t="str">
            <v>167</v>
          </cell>
          <cell r="K148" t="str">
            <v>52</v>
          </cell>
          <cell r="L148" t="str">
            <v>4.0</v>
          </cell>
          <cell r="M148" t="str">
            <v>4.0</v>
          </cell>
          <cell r="N148" t="str">
            <v>100</v>
          </cell>
          <cell r="O148" t="str">
            <v>正常</v>
          </cell>
          <cell r="P148" t="str">
            <v>2703</v>
          </cell>
          <cell r="Q148" t="str">
            <v>70</v>
          </cell>
          <cell r="R148" t="str">
            <v>及格</v>
          </cell>
          <cell r="S148" t="str">
            <v>9</v>
          </cell>
          <cell r="T148" t="str">
            <v>68</v>
          </cell>
          <cell r="U148" t="str">
            <v>及格</v>
          </cell>
          <cell r="V148" t="str">
            <v>7</v>
          </cell>
          <cell r="W148" t="str">
            <v>72</v>
          </cell>
          <cell r="X148" t="str">
            <v>及格</v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>180</v>
          </cell>
          <cell r="AG148" t="str">
            <v>64</v>
          </cell>
          <cell r="AH148" t="str">
            <v>及格</v>
          </cell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>4.34</v>
          </cell>
          <cell r="AN148" t="str">
            <v>72</v>
          </cell>
          <cell r="AO148" t="str">
            <v>0</v>
          </cell>
          <cell r="AP148" t="str">
            <v>及格</v>
          </cell>
          <cell r="AQ148" t="str">
            <v/>
          </cell>
          <cell r="AR148" t="str">
            <v/>
          </cell>
          <cell r="AS148" t="str">
            <v/>
          </cell>
          <cell r="AT148" t="str">
            <v/>
          </cell>
          <cell r="AU148" t="str">
            <v>1</v>
          </cell>
          <cell r="AV148" t="str">
            <v>20</v>
          </cell>
          <cell r="AW148" t="str">
            <v>0</v>
          </cell>
          <cell r="AX148" t="str">
            <v>不及格</v>
          </cell>
          <cell r="AY148" t="str">
            <v>69.1</v>
          </cell>
          <cell r="AZ148" t="str">
            <v>0</v>
          </cell>
          <cell r="BA148" t="str">
            <v>69.1</v>
          </cell>
          <cell r="BB148" t="str">
            <v>及格</v>
          </cell>
        </row>
        <row r="149">
          <cell r="F149" t="str">
            <v>胡瑾瑜</v>
          </cell>
          <cell r="G149" t="str">
            <v>1</v>
          </cell>
          <cell r="H149" t="str">
            <v>2011-08-24</v>
          </cell>
          <cell r="I149" t="str">
            <v/>
          </cell>
          <cell r="J149" t="str">
            <v>165</v>
          </cell>
          <cell r="K149" t="str">
            <v>48.1</v>
          </cell>
          <cell r="L149" t="str">
            <v>5.0</v>
          </cell>
          <cell r="M149" t="str">
            <v>5.1</v>
          </cell>
          <cell r="N149" t="str">
            <v>100</v>
          </cell>
          <cell r="O149" t="str">
            <v>正常</v>
          </cell>
          <cell r="P149" t="str">
            <v>2760</v>
          </cell>
          <cell r="Q149" t="str">
            <v>72</v>
          </cell>
          <cell r="R149" t="str">
            <v>及格</v>
          </cell>
          <cell r="S149" t="str">
            <v>8.2</v>
          </cell>
          <cell r="T149" t="str">
            <v>76</v>
          </cell>
          <cell r="U149" t="str">
            <v>及格</v>
          </cell>
          <cell r="V149" t="str">
            <v>6</v>
          </cell>
          <cell r="W149" t="str">
            <v>70</v>
          </cell>
          <cell r="X149" t="str">
            <v>及格</v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 t="str">
            <v/>
          </cell>
          <cell r="AF149" t="str">
            <v>220</v>
          </cell>
          <cell r="AG149" t="str">
            <v>85</v>
          </cell>
          <cell r="AH149" t="str">
            <v>良好</v>
          </cell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>4.20</v>
          </cell>
          <cell r="AN149" t="str">
            <v>78</v>
          </cell>
          <cell r="AO149" t="str">
            <v>0</v>
          </cell>
          <cell r="AP149" t="str">
            <v>及格</v>
          </cell>
          <cell r="AQ149" t="str">
            <v/>
          </cell>
          <cell r="AR149" t="str">
            <v/>
          </cell>
          <cell r="AS149" t="str">
            <v/>
          </cell>
          <cell r="AT149" t="str">
            <v/>
          </cell>
          <cell r="AU149" t="str">
            <v>6</v>
          </cell>
          <cell r="AV149" t="str">
            <v>64</v>
          </cell>
          <cell r="AW149" t="str">
            <v>0</v>
          </cell>
          <cell r="AX149" t="str">
            <v>及格</v>
          </cell>
          <cell r="AY149" t="str">
            <v>78.5</v>
          </cell>
          <cell r="AZ149" t="str">
            <v>0</v>
          </cell>
          <cell r="BA149" t="str">
            <v>78.5</v>
          </cell>
          <cell r="BB149" t="str">
            <v>及格</v>
          </cell>
        </row>
        <row r="150">
          <cell r="F150" t="str">
            <v>张亦凡</v>
          </cell>
          <cell r="G150" t="str">
            <v>2</v>
          </cell>
          <cell r="H150" t="str">
            <v>2011-01-04</v>
          </cell>
          <cell r="I150" t="str">
            <v/>
          </cell>
          <cell r="J150" t="str">
            <v>164.5</v>
          </cell>
          <cell r="K150" t="str">
            <v>50.6</v>
          </cell>
          <cell r="L150" t="str">
            <v>5.1</v>
          </cell>
          <cell r="M150" t="str">
            <v>4.8</v>
          </cell>
          <cell r="N150" t="str">
            <v>100</v>
          </cell>
          <cell r="O150" t="str">
            <v>正常</v>
          </cell>
          <cell r="P150" t="str">
            <v>3108</v>
          </cell>
          <cell r="Q150" t="str">
            <v>100</v>
          </cell>
          <cell r="R150" t="str">
            <v>优秀</v>
          </cell>
          <cell r="S150" t="str">
            <v>9</v>
          </cell>
          <cell r="T150" t="str">
            <v>78</v>
          </cell>
          <cell r="U150" t="str">
            <v>及格</v>
          </cell>
          <cell r="V150" t="str">
            <v>16</v>
          </cell>
          <cell r="W150" t="str">
            <v>80</v>
          </cell>
          <cell r="X150" t="str">
            <v>良好</v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>185</v>
          </cell>
          <cell r="AG150" t="str">
            <v>85</v>
          </cell>
          <cell r="AH150" t="str">
            <v>良好</v>
          </cell>
          <cell r="AI150" t="str">
            <v>3.50</v>
          </cell>
          <cell r="AJ150" t="str">
            <v>85</v>
          </cell>
          <cell r="AK150" t="str">
            <v>0</v>
          </cell>
          <cell r="AL150" t="str">
            <v>良好</v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>40</v>
          </cell>
          <cell r="AR150" t="str">
            <v>78</v>
          </cell>
          <cell r="AS150" t="str">
            <v>0</v>
          </cell>
          <cell r="AT150" t="str">
            <v>及格</v>
          </cell>
          <cell r="AU150" t="str">
            <v/>
          </cell>
          <cell r="AV150" t="str">
            <v/>
          </cell>
          <cell r="AW150" t="str">
            <v/>
          </cell>
          <cell r="AX150" t="str">
            <v/>
          </cell>
          <cell r="AY150" t="str">
            <v>86.9</v>
          </cell>
          <cell r="AZ150" t="str">
            <v>0</v>
          </cell>
          <cell r="BA150" t="str">
            <v>86.9</v>
          </cell>
          <cell r="BB150" t="str">
            <v>良好</v>
          </cell>
        </row>
        <row r="151">
          <cell r="F151" t="str">
            <v>杨欣恬</v>
          </cell>
          <cell r="G151" t="str">
            <v>2</v>
          </cell>
          <cell r="H151" t="str">
            <v>2011-05-23</v>
          </cell>
          <cell r="I151" t="str">
            <v/>
          </cell>
          <cell r="J151" t="str">
            <v>161.5</v>
          </cell>
          <cell r="K151" t="str">
            <v>48.8</v>
          </cell>
          <cell r="L151" t="str">
            <v>4.0</v>
          </cell>
          <cell r="M151" t="str">
            <v>4.1</v>
          </cell>
          <cell r="N151" t="str">
            <v>100</v>
          </cell>
          <cell r="O151" t="str">
            <v>正常</v>
          </cell>
          <cell r="P151" t="str">
            <v>3236</v>
          </cell>
          <cell r="Q151" t="str">
            <v>100</v>
          </cell>
          <cell r="R151" t="str">
            <v>优秀</v>
          </cell>
          <cell r="S151" t="str">
            <v>免测</v>
          </cell>
          <cell r="T151" t="str">
            <v>0</v>
          </cell>
          <cell r="U151" t="str">
            <v/>
          </cell>
          <cell r="V151" t="str">
            <v>18.0</v>
          </cell>
          <cell r="W151" t="str">
            <v>85</v>
          </cell>
          <cell r="X151" t="str">
            <v>良好</v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  <cell r="AF151" t="str">
            <v>170.0</v>
          </cell>
          <cell r="AG151" t="str">
            <v>76</v>
          </cell>
          <cell r="AH151" t="str">
            <v>及格</v>
          </cell>
          <cell r="AI151" t="str">
            <v>免测</v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/>
          </cell>
          <cell r="AQ151" t="str">
            <v>免测</v>
          </cell>
          <cell r="AR151" t="str">
            <v/>
          </cell>
          <cell r="AS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</row>
        <row r="152">
          <cell r="F152" t="str">
            <v>过思嘉</v>
          </cell>
          <cell r="G152" t="str">
            <v>2</v>
          </cell>
          <cell r="H152" t="str">
            <v>2008-09-02</v>
          </cell>
          <cell r="I152" t="str">
            <v/>
          </cell>
          <cell r="J152" t="str">
            <v>165.5</v>
          </cell>
          <cell r="K152" t="str">
            <v>51.8</v>
          </cell>
          <cell r="L152" t="str">
            <v>4.9</v>
          </cell>
          <cell r="M152" t="str">
            <v>5.2</v>
          </cell>
          <cell r="N152" t="str">
            <v>100</v>
          </cell>
          <cell r="O152" t="str">
            <v>正常</v>
          </cell>
          <cell r="P152" t="str">
            <v>2500</v>
          </cell>
          <cell r="Q152" t="str">
            <v>80</v>
          </cell>
          <cell r="R152" t="str">
            <v>良好</v>
          </cell>
          <cell r="S152" t="str">
            <v>9</v>
          </cell>
          <cell r="T152" t="str">
            <v>78</v>
          </cell>
          <cell r="U152" t="str">
            <v>及格</v>
          </cell>
          <cell r="V152" t="str">
            <v>15</v>
          </cell>
          <cell r="W152" t="str">
            <v>78</v>
          </cell>
          <cell r="X152" t="str">
            <v>及格</v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>165</v>
          </cell>
          <cell r="AG152" t="str">
            <v>74</v>
          </cell>
          <cell r="AH152" t="str">
            <v>及格</v>
          </cell>
          <cell r="AI152" t="str">
            <v>4.55</v>
          </cell>
          <cell r="AJ152" t="str">
            <v>50</v>
          </cell>
          <cell r="AK152" t="str">
            <v>0</v>
          </cell>
          <cell r="AL152" t="str">
            <v>不及格</v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>40</v>
          </cell>
          <cell r="AR152" t="str">
            <v>78</v>
          </cell>
          <cell r="AS152" t="str">
            <v>0</v>
          </cell>
          <cell r="AT152" t="str">
            <v>及格</v>
          </cell>
          <cell r="AU152" t="str">
            <v/>
          </cell>
          <cell r="AV152" t="str">
            <v/>
          </cell>
          <cell r="AW152" t="str">
            <v/>
          </cell>
          <cell r="AX152" t="str">
            <v/>
          </cell>
          <cell r="AY152" t="str">
            <v>75.6</v>
          </cell>
          <cell r="AZ152" t="str">
            <v>0</v>
          </cell>
          <cell r="BA152" t="str">
            <v>75.6</v>
          </cell>
          <cell r="BB152" t="str">
            <v>及格</v>
          </cell>
        </row>
        <row r="153">
          <cell r="F153" t="str">
            <v>王馨卉</v>
          </cell>
          <cell r="G153" t="str">
            <v>2</v>
          </cell>
          <cell r="H153" t="str">
            <v>2010-11-08</v>
          </cell>
          <cell r="I153" t="str">
            <v/>
          </cell>
          <cell r="J153" t="str">
            <v>166.5</v>
          </cell>
          <cell r="K153" t="str">
            <v>50.3</v>
          </cell>
          <cell r="L153" t="str">
            <v>4.2</v>
          </cell>
          <cell r="M153" t="str">
            <v>4.4</v>
          </cell>
          <cell r="N153" t="str">
            <v>100</v>
          </cell>
          <cell r="O153" t="str">
            <v>正常</v>
          </cell>
          <cell r="P153" t="str">
            <v>2497</v>
          </cell>
          <cell r="Q153" t="str">
            <v>78</v>
          </cell>
          <cell r="R153" t="str">
            <v>及格</v>
          </cell>
          <cell r="S153" t="str">
            <v>9</v>
          </cell>
          <cell r="T153" t="str">
            <v>78</v>
          </cell>
          <cell r="U153" t="str">
            <v>及格</v>
          </cell>
          <cell r="V153" t="str">
            <v>20</v>
          </cell>
          <cell r="W153" t="str">
            <v>90</v>
          </cell>
          <cell r="X153" t="str">
            <v>优秀</v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  <cell r="AF153" t="str">
            <v>165</v>
          </cell>
          <cell r="AG153" t="str">
            <v>74</v>
          </cell>
          <cell r="AH153" t="str">
            <v>及格</v>
          </cell>
          <cell r="AI153" t="str">
            <v>4.40</v>
          </cell>
          <cell r="AJ153" t="str">
            <v>64</v>
          </cell>
          <cell r="AK153" t="str">
            <v>0</v>
          </cell>
          <cell r="AL153" t="str">
            <v>及格</v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>39</v>
          </cell>
          <cell r="AR153" t="str">
            <v>78</v>
          </cell>
          <cell r="AS153" t="str">
            <v>0</v>
          </cell>
          <cell r="AT153" t="str">
            <v>及格</v>
          </cell>
          <cell r="AU153" t="str">
            <v/>
          </cell>
          <cell r="AV153" t="str">
            <v/>
          </cell>
          <cell r="AW153" t="str">
            <v/>
          </cell>
          <cell r="AX153" t="str">
            <v/>
          </cell>
          <cell r="AY153" t="str">
            <v>79.3</v>
          </cell>
          <cell r="AZ153" t="str">
            <v>0</v>
          </cell>
          <cell r="BA153" t="str">
            <v>79.3</v>
          </cell>
          <cell r="BB153" t="str">
            <v>及格</v>
          </cell>
        </row>
        <row r="154">
          <cell r="F154" t="str">
            <v>刘家菖</v>
          </cell>
          <cell r="G154" t="str">
            <v>1</v>
          </cell>
          <cell r="H154" t="str">
            <v>2011-10-21</v>
          </cell>
          <cell r="I154" t="str">
            <v/>
          </cell>
          <cell r="J154" t="str">
            <v>165.5</v>
          </cell>
          <cell r="K154" t="str">
            <v>43.3</v>
          </cell>
          <cell r="L154" t="str">
            <v>4.4</v>
          </cell>
          <cell r="M154" t="str">
            <v>4.2</v>
          </cell>
          <cell r="N154" t="str">
            <v>100</v>
          </cell>
          <cell r="O154" t="str">
            <v>正常</v>
          </cell>
          <cell r="P154" t="str">
            <v>3264</v>
          </cell>
          <cell r="Q154" t="str">
            <v>85</v>
          </cell>
          <cell r="R154" t="str">
            <v>良好</v>
          </cell>
          <cell r="S154" t="str">
            <v>7.9</v>
          </cell>
          <cell r="T154" t="str">
            <v>95</v>
          </cell>
          <cell r="U154" t="str">
            <v>优秀</v>
          </cell>
          <cell r="V154" t="str">
            <v>2.5</v>
          </cell>
          <cell r="W154" t="str">
            <v>66</v>
          </cell>
          <cell r="X154" t="str">
            <v>及格</v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/>
          </cell>
          <cell r="AF154" t="str">
            <v>215</v>
          </cell>
          <cell r="AG154" t="str">
            <v>90</v>
          </cell>
          <cell r="AH154" t="str">
            <v>优秀</v>
          </cell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>4.07</v>
          </cell>
          <cell r="AN154" t="str">
            <v>90</v>
          </cell>
          <cell r="AO154" t="str">
            <v>0</v>
          </cell>
          <cell r="AP154" t="str">
            <v>优秀</v>
          </cell>
          <cell r="AQ154" t="str">
            <v/>
          </cell>
          <cell r="AR154" t="str">
            <v/>
          </cell>
          <cell r="AS154" t="str">
            <v/>
          </cell>
          <cell r="AT154" t="str">
            <v/>
          </cell>
          <cell r="AU154" t="str">
            <v>7</v>
          </cell>
          <cell r="AV154" t="str">
            <v>72</v>
          </cell>
          <cell r="AW154" t="str">
            <v>0</v>
          </cell>
          <cell r="AX154" t="str">
            <v>及格</v>
          </cell>
          <cell r="AY154" t="str">
            <v>87.5</v>
          </cell>
          <cell r="AZ154" t="str">
            <v>0</v>
          </cell>
          <cell r="BA154" t="str">
            <v>87.5</v>
          </cell>
          <cell r="BB154" t="str">
            <v>良好</v>
          </cell>
        </row>
        <row r="155">
          <cell r="F155" t="str">
            <v>左汶瑞</v>
          </cell>
          <cell r="G155" t="str">
            <v>1</v>
          </cell>
          <cell r="H155" t="str">
            <v>2012-04-18</v>
          </cell>
          <cell r="I155" t="str">
            <v/>
          </cell>
          <cell r="J155" t="str">
            <v>163.5</v>
          </cell>
          <cell r="K155" t="str">
            <v>64.1</v>
          </cell>
          <cell r="L155" t="str">
            <v>4.4</v>
          </cell>
          <cell r="M155" t="str">
            <v>4.5</v>
          </cell>
          <cell r="N155" t="str">
            <v>80</v>
          </cell>
          <cell r="O155" t="str">
            <v>超重</v>
          </cell>
          <cell r="P155" t="str">
            <v>3641</v>
          </cell>
          <cell r="Q155" t="str">
            <v>100</v>
          </cell>
          <cell r="R155" t="str">
            <v>优秀</v>
          </cell>
          <cell r="S155" t="str">
            <v>8.4</v>
          </cell>
          <cell r="T155" t="str">
            <v>78</v>
          </cell>
          <cell r="U155" t="str">
            <v>及格</v>
          </cell>
          <cell r="V155" t="str">
            <v>8</v>
          </cell>
          <cell r="W155" t="str">
            <v>76</v>
          </cell>
          <cell r="X155" t="str">
            <v>及格</v>
          </cell>
          <cell r="Y155" t="str">
            <v/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str">
            <v/>
          </cell>
          <cell r="AE155" t="str">
            <v/>
          </cell>
          <cell r="AF155" t="str">
            <v>170</v>
          </cell>
          <cell r="AG155" t="str">
            <v>66</v>
          </cell>
          <cell r="AH155" t="str">
            <v>及格</v>
          </cell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>5.10</v>
          </cell>
          <cell r="AN155" t="str">
            <v>64</v>
          </cell>
          <cell r="AO155" t="str">
            <v>0</v>
          </cell>
          <cell r="AP155" t="str">
            <v>及格</v>
          </cell>
          <cell r="AQ155" t="str">
            <v/>
          </cell>
          <cell r="AR155" t="str">
            <v/>
          </cell>
          <cell r="AS155" t="str">
            <v/>
          </cell>
          <cell r="AT155" t="str">
            <v/>
          </cell>
          <cell r="AU155" t="str">
            <v>8</v>
          </cell>
          <cell r="AV155" t="str">
            <v>76</v>
          </cell>
          <cell r="AW155" t="str">
            <v>0</v>
          </cell>
          <cell r="AX155" t="str">
            <v>及格</v>
          </cell>
          <cell r="AY155" t="str">
            <v>77.2</v>
          </cell>
          <cell r="AZ155" t="str">
            <v>0</v>
          </cell>
          <cell r="BA155" t="str">
            <v>77.2</v>
          </cell>
          <cell r="BB155" t="str">
            <v>及格</v>
          </cell>
        </row>
        <row r="156">
          <cell r="F156" t="str">
            <v>王宸钰</v>
          </cell>
          <cell r="G156" t="str">
            <v>2</v>
          </cell>
          <cell r="H156" t="str">
            <v>2012-07-05</v>
          </cell>
          <cell r="I156" t="str">
            <v/>
          </cell>
          <cell r="J156" t="str">
            <v>158.5</v>
          </cell>
          <cell r="K156" t="str">
            <v>36.7</v>
          </cell>
          <cell r="L156" t="str">
            <v>4.6</v>
          </cell>
          <cell r="M156" t="str">
            <v>4.6</v>
          </cell>
          <cell r="N156" t="str">
            <v>80</v>
          </cell>
          <cell r="O156" t="str">
            <v>低体重</v>
          </cell>
          <cell r="P156" t="str">
            <v>2994</v>
          </cell>
          <cell r="Q156" t="str">
            <v>100</v>
          </cell>
          <cell r="R156" t="str">
            <v>优秀</v>
          </cell>
          <cell r="S156" t="str">
            <v>9.3</v>
          </cell>
          <cell r="T156" t="str">
            <v>76</v>
          </cell>
          <cell r="U156" t="str">
            <v>及格</v>
          </cell>
          <cell r="V156" t="str">
            <v>14</v>
          </cell>
          <cell r="W156" t="str">
            <v>78</v>
          </cell>
          <cell r="X156" t="str">
            <v>及格</v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str">
            <v/>
          </cell>
          <cell r="AE156" t="str">
            <v/>
          </cell>
          <cell r="AF156" t="str">
            <v>142</v>
          </cell>
          <cell r="AG156" t="str">
            <v>60</v>
          </cell>
          <cell r="AH156" t="str">
            <v>及格</v>
          </cell>
          <cell r="AI156" t="str">
            <v>3.50</v>
          </cell>
          <cell r="AJ156" t="str">
            <v>85</v>
          </cell>
          <cell r="AK156" t="str">
            <v>0</v>
          </cell>
          <cell r="AL156" t="str">
            <v>良好</v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>35</v>
          </cell>
          <cell r="AR156" t="str">
            <v>74</v>
          </cell>
          <cell r="AS156" t="str">
            <v>0</v>
          </cell>
          <cell r="AT156" t="str">
            <v>及格</v>
          </cell>
          <cell r="AU156" t="str">
            <v/>
          </cell>
          <cell r="AV156" t="str">
            <v/>
          </cell>
          <cell r="AW156" t="str">
            <v/>
          </cell>
          <cell r="AX156" t="str">
            <v/>
          </cell>
          <cell r="AY156" t="str">
            <v>80.4</v>
          </cell>
          <cell r="AZ156" t="str">
            <v>0</v>
          </cell>
          <cell r="BA156" t="str">
            <v>80.4</v>
          </cell>
          <cell r="BB156" t="str">
            <v>良好</v>
          </cell>
        </row>
        <row r="157">
          <cell r="F157" t="str">
            <v>杜佳蕙</v>
          </cell>
          <cell r="G157" t="str">
            <v>2</v>
          </cell>
          <cell r="H157" t="str">
            <v>2011-11-28</v>
          </cell>
          <cell r="I157" t="str">
            <v/>
          </cell>
          <cell r="J157" t="str">
            <v>163</v>
          </cell>
          <cell r="K157" t="str">
            <v>46.2</v>
          </cell>
          <cell r="L157" t="str">
            <v>4.2</v>
          </cell>
          <cell r="M157" t="str">
            <v>4.2</v>
          </cell>
          <cell r="N157" t="str">
            <v>100</v>
          </cell>
          <cell r="O157" t="str">
            <v>正常</v>
          </cell>
          <cell r="P157" t="str">
            <v>2873</v>
          </cell>
          <cell r="Q157" t="str">
            <v>100</v>
          </cell>
          <cell r="R157" t="str">
            <v>优秀</v>
          </cell>
          <cell r="S157" t="str">
            <v>8.1</v>
          </cell>
          <cell r="T157" t="str">
            <v>100</v>
          </cell>
          <cell r="U157" t="str">
            <v>优秀</v>
          </cell>
          <cell r="V157" t="str">
            <v>10.5</v>
          </cell>
          <cell r="W157" t="str">
            <v>72</v>
          </cell>
          <cell r="X157" t="str">
            <v>及格</v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/>
          </cell>
          <cell r="AE157" t="str">
            <v/>
          </cell>
          <cell r="AF157" t="str">
            <v>195</v>
          </cell>
          <cell r="AG157" t="str">
            <v>95</v>
          </cell>
          <cell r="AH157" t="str">
            <v>优秀</v>
          </cell>
          <cell r="AI157" t="str">
            <v>4.04</v>
          </cell>
          <cell r="AJ157" t="str">
            <v>80</v>
          </cell>
          <cell r="AK157" t="str">
            <v>0</v>
          </cell>
          <cell r="AL157" t="str">
            <v>良好</v>
          </cell>
          <cell r="AM157" t="str">
            <v/>
          </cell>
          <cell r="AN157" t="str">
            <v/>
          </cell>
          <cell r="AO157" t="str">
            <v/>
          </cell>
          <cell r="AP157" t="str">
            <v/>
          </cell>
          <cell r="AQ157" t="str">
            <v>37</v>
          </cell>
          <cell r="AR157" t="str">
            <v>76</v>
          </cell>
          <cell r="AS157" t="str">
            <v>0</v>
          </cell>
          <cell r="AT157" t="str">
            <v>及格</v>
          </cell>
          <cell r="AU157" t="str">
            <v/>
          </cell>
          <cell r="AV157" t="str">
            <v/>
          </cell>
          <cell r="AW157" t="str">
            <v/>
          </cell>
          <cell r="AX157" t="str">
            <v/>
          </cell>
          <cell r="AY157" t="str">
            <v>90.3</v>
          </cell>
          <cell r="AZ157" t="str">
            <v>0</v>
          </cell>
          <cell r="BA157" t="str">
            <v>90.3</v>
          </cell>
          <cell r="BB157" t="str">
            <v>优秀</v>
          </cell>
        </row>
        <row r="158">
          <cell r="F158" t="str">
            <v>于隽轶</v>
          </cell>
          <cell r="G158" t="str">
            <v>1</v>
          </cell>
          <cell r="H158" t="str">
            <v>2012-04-25</v>
          </cell>
          <cell r="I158" t="str">
            <v/>
          </cell>
          <cell r="J158" t="str">
            <v>157.5</v>
          </cell>
          <cell r="K158" t="str">
            <v>42.2</v>
          </cell>
          <cell r="L158" t="str">
            <v>4.9</v>
          </cell>
          <cell r="M158" t="str">
            <v>5.1</v>
          </cell>
          <cell r="N158" t="str">
            <v>100</v>
          </cell>
          <cell r="O158" t="str">
            <v>正常</v>
          </cell>
          <cell r="P158" t="str">
            <v>2850</v>
          </cell>
          <cell r="Q158" t="str">
            <v>78</v>
          </cell>
          <cell r="R158" t="str">
            <v>及格</v>
          </cell>
          <cell r="S158" t="str">
            <v>8</v>
          </cell>
          <cell r="T158" t="str">
            <v>90</v>
          </cell>
          <cell r="U158" t="str">
            <v>优秀</v>
          </cell>
          <cell r="V158" t="str">
            <v>10</v>
          </cell>
          <cell r="W158" t="str">
            <v>78</v>
          </cell>
          <cell r="X158" t="str">
            <v>及格</v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/>
          </cell>
          <cell r="AF158" t="str">
            <v>190</v>
          </cell>
          <cell r="AG158" t="str">
            <v>76</v>
          </cell>
          <cell r="AH158" t="str">
            <v>及格</v>
          </cell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>4.29</v>
          </cell>
          <cell r="AN158" t="str">
            <v>80</v>
          </cell>
          <cell r="AO158" t="str">
            <v>0</v>
          </cell>
          <cell r="AP158" t="str">
            <v>良好</v>
          </cell>
          <cell r="AQ158" t="str">
            <v/>
          </cell>
          <cell r="AR158" t="str">
            <v/>
          </cell>
          <cell r="AS158" t="str">
            <v/>
          </cell>
          <cell r="AT158" t="str">
            <v/>
          </cell>
          <cell r="AU158" t="str">
            <v>8</v>
          </cell>
          <cell r="AV158" t="str">
            <v>76</v>
          </cell>
          <cell r="AW158" t="str">
            <v>0</v>
          </cell>
          <cell r="AX158" t="str">
            <v>及格</v>
          </cell>
          <cell r="AY158" t="str">
            <v>83.7</v>
          </cell>
          <cell r="AZ158" t="str">
            <v>0</v>
          </cell>
          <cell r="BA158" t="str">
            <v>83.7</v>
          </cell>
          <cell r="BB158" t="str">
            <v>良好</v>
          </cell>
        </row>
        <row r="159">
          <cell r="F159" t="str">
            <v>丁怿如</v>
          </cell>
          <cell r="G159" t="str">
            <v>2</v>
          </cell>
          <cell r="H159" t="str">
            <v>2012-04-20</v>
          </cell>
          <cell r="I159" t="str">
            <v/>
          </cell>
          <cell r="J159" t="str">
            <v>155</v>
          </cell>
          <cell r="K159" t="str">
            <v>45.5</v>
          </cell>
          <cell r="L159" t="str">
            <v>4.8</v>
          </cell>
          <cell r="M159" t="str">
            <v>4.6</v>
          </cell>
          <cell r="N159" t="str">
            <v>100</v>
          </cell>
          <cell r="O159" t="str">
            <v>正常</v>
          </cell>
          <cell r="P159" t="str">
            <v>2672</v>
          </cell>
          <cell r="Q159" t="str">
            <v>95</v>
          </cell>
          <cell r="R159" t="str">
            <v>优秀</v>
          </cell>
          <cell r="S159" t="str">
            <v>10.5</v>
          </cell>
          <cell r="T159" t="str">
            <v>64</v>
          </cell>
          <cell r="U159" t="str">
            <v>及格</v>
          </cell>
          <cell r="V159" t="str">
            <v>21</v>
          </cell>
          <cell r="W159" t="str">
            <v>95</v>
          </cell>
          <cell r="X159" t="str">
            <v>优秀</v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>145</v>
          </cell>
          <cell r="AG159" t="str">
            <v>62</v>
          </cell>
          <cell r="AH159" t="str">
            <v>及格</v>
          </cell>
          <cell r="AI159" t="str">
            <v>4.45</v>
          </cell>
          <cell r="AJ159" t="str">
            <v>64</v>
          </cell>
          <cell r="AK159" t="str">
            <v>0</v>
          </cell>
          <cell r="AL159" t="str">
            <v>及格</v>
          </cell>
          <cell r="AM159" t="str">
            <v/>
          </cell>
          <cell r="AN159" t="str">
            <v/>
          </cell>
          <cell r="AO159" t="str">
            <v/>
          </cell>
          <cell r="AP159" t="str">
            <v/>
          </cell>
          <cell r="AQ159" t="str">
            <v>25</v>
          </cell>
          <cell r="AR159" t="str">
            <v>64</v>
          </cell>
          <cell r="AS159" t="str">
            <v>0</v>
          </cell>
          <cell r="AT159" t="str">
            <v>及格</v>
          </cell>
          <cell r="AU159" t="str">
            <v/>
          </cell>
          <cell r="AV159" t="str">
            <v/>
          </cell>
          <cell r="AW159" t="str">
            <v/>
          </cell>
          <cell r="AX159" t="str">
            <v/>
          </cell>
          <cell r="AY159" t="str">
            <v>77.0</v>
          </cell>
          <cell r="AZ159" t="str">
            <v>0</v>
          </cell>
          <cell r="BA159" t="str">
            <v>77</v>
          </cell>
          <cell r="BB159" t="str">
            <v>及格</v>
          </cell>
        </row>
        <row r="160">
          <cell r="F160" t="str">
            <v>孙上沅</v>
          </cell>
          <cell r="G160" t="str">
            <v>2</v>
          </cell>
          <cell r="H160" t="str">
            <v>2012-04-23</v>
          </cell>
          <cell r="I160" t="str">
            <v/>
          </cell>
          <cell r="J160" t="str">
            <v>159.5</v>
          </cell>
          <cell r="K160" t="str">
            <v>48.1</v>
          </cell>
          <cell r="L160" t="str">
            <v>4.6</v>
          </cell>
          <cell r="M160" t="str">
            <v>4.7</v>
          </cell>
          <cell r="N160" t="str">
            <v>100</v>
          </cell>
          <cell r="O160" t="str">
            <v>正常</v>
          </cell>
          <cell r="P160" t="str">
            <v>3136</v>
          </cell>
          <cell r="Q160" t="str">
            <v>100</v>
          </cell>
          <cell r="R160" t="str">
            <v>优秀</v>
          </cell>
          <cell r="S160" t="str">
            <v>8.6</v>
          </cell>
          <cell r="T160" t="str">
            <v>85</v>
          </cell>
          <cell r="U160" t="str">
            <v>良好</v>
          </cell>
          <cell r="V160" t="str">
            <v>18.5</v>
          </cell>
          <cell r="W160" t="str">
            <v>90</v>
          </cell>
          <cell r="X160" t="str">
            <v>优秀</v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/>
          </cell>
          <cell r="AF160" t="str">
            <v>155</v>
          </cell>
          <cell r="AG160" t="str">
            <v>70</v>
          </cell>
          <cell r="AH160" t="str">
            <v>及格</v>
          </cell>
          <cell r="AI160" t="str">
            <v>4.16</v>
          </cell>
          <cell r="AJ160" t="str">
            <v>74</v>
          </cell>
          <cell r="AK160" t="str">
            <v>0</v>
          </cell>
          <cell r="AL160" t="str">
            <v>及格</v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>45</v>
          </cell>
          <cell r="AR160" t="str">
            <v>85</v>
          </cell>
          <cell r="AS160" t="str">
            <v>0</v>
          </cell>
          <cell r="AT160" t="str">
            <v>良好</v>
          </cell>
          <cell r="AU160" t="str">
            <v/>
          </cell>
          <cell r="AV160" t="str">
            <v/>
          </cell>
          <cell r="AW160" t="str">
            <v/>
          </cell>
          <cell r="AX160" t="str">
            <v/>
          </cell>
          <cell r="AY160" t="str">
            <v>86.3</v>
          </cell>
          <cell r="AZ160" t="str">
            <v>0</v>
          </cell>
          <cell r="BA160" t="str">
            <v>86.3</v>
          </cell>
          <cell r="BB160" t="str">
            <v>良好</v>
          </cell>
        </row>
        <row r="161">
          <cell r="F161" t="str">
            <v>许淇瑞</v>
          </cell>
          <cell r="G161" t="str">
            <v>1</v>
          </cell>
          <cell r="H161" t="str">
            <v>2012-05-09</v>
          </cell>
          <cell r="I161" t="str">
            <v/>
          </cell>
          <cell r="J161" t="str">
            <v>167</v>
          </cell>
          <cell r="K161" t="str">
            <v>53</v>
          </cell>
          <cell r="L161" t="str">
            <v>5.0</v>
          </cell>
          <cell r="M161" t="str">
            <v>5.0</v>
          </cell>
          <cell r="N161" t="str">
            <v>100</v>
          </cell>
          <cell r="O161" t="str">
            <v>正常</v>
          </cell>
          <cell r="P161" t="str">
            <v>3781</v>
          </cell>
          <cell r="Q161" t="str">
            <v>100</v>
          </cell>
          <cell r="R161" t="str">
            <v>优秀</v>
          </cell>
          <cell r="S161" t="str">
            <v>8.3</v>
          </cell>
          <cell r="T161" t="str">
            <v>78</v>
          </cell>
          <cell r="U161" t="str">
            <v>及格</v>
          </cell>
          <cell r="V161" t="str">
            <v>5.3</v>
          </cell>
          <cell r="W161" t="str">
            <v>72</v>
          </cell>
          <cell r="X161" t="str">
            <v>及格</v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  <cell r="AF161" t="str">
            <v>185</v>
          </cell>
          <cell r="AG161" t="str">
            <v>74</v>
          </cell>
          <cell r="AH161" t="str">
            <v>及格</v>
          </cell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>4.32</v>
          </cell>
          <cell r="AN161" t="str">
            <v>78</v>
          </cell>
          <cell r="AO161" t="str">
            <v>0</v>
          </cell>
          <cell r="AP161" t="str">
            <v>及格</v>
          </cell>
          <cell r="AQ161" t="str">
            <v/>
          </cell>
          <cell r="AR161" t="str">
            <v/>
          </cell>
          <cell r="AS161" t="str">
            <v/>
          </cell>
          <cell r="AT161" t="str">
            <v/>
          </cell>
          <cell r="AU161" t="str">
            <v>9</v>
          </cell>
          <cell r="AV161" t="str">
            <v>80</v>
          </cell>
          <cell r="AW161" t="str">
            <v>0</v>
          </cell>
          <cell r="AX161" t="str">
            <v>良好</v>
          </cell>
          <cell r="AY161" t="str">
            <v>83.8</v>
          </cell>
          <cell r="AZ161" t="str">
            <v>0</v>
          </cell>
          <cell r="BA161" t="str">
            <v>83.8</v>
          </cell>
          <cell r="BB161" t="str">
            <v>良好</v>
          </cell>
        </row>
        <row r="162">
          <cell r="F162" t="str">
            <v>王梦熙</v>
          </cell>
          <cell r="G162" t="str">
            <v>2</v>
          </cell>
          <cell r="H162" t="str">
            <v>2010-11-01</v>
          </cell>
          <cell r="I162" t="str">
            <v/>
          </cell>
          <cell r="J162" t="str">
            <v>167</v>
          </cell>
          <cell r="K162" t="str">
            <v>56.8</v>
          </cell>
          <cell r="L162" t="str">
            <v>4.0</v>
          </cell>
          <cell r="M162" t="str">
            <v>4.4</v>
          </cell>
          <cell r="N162" t="str">
            <v>100</v>
          </cell>
          <cell r="O162" t="str">
            <v>正常</v>
          </cell>
          <cell r="P162" t="str">
            <v>2500</v>
          </cell>
          <cell r="Q162" t="str">
            <v>80</v>
          </cell>
          <cell r="R162" t="str">
            <v>良好</v>
          </cell>
          <cell r="S162" t="str">
            <v>8.4</v>
          </cell>
          <cell r="T162" t="str">
            <v>85</v>
          </cell>
          <cell r="U162" t="str">
            <v>良好</v>
          </cell>
          <cell r="V162" t="str">
            <v>18</v>
          </cell>
          <cell r="W162" t="str">
            <v>85</v>
          </cell>
          <cell r="X162" t="str">
            <v>良好</v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>165</v>
          </cell>
          <cell r="AG162" t="str">
            <v>74</v>
          </cell>
          <cell r="AH162" t="str">
            <v>及格</v>
          </cell>
          <cell r="AI162" t="str">
            <v>3.41</v>
          </cell>
          <cell r="AJ162" t="str">
            <v>90</v>
          </cell>
          <cell r="AK162" t="str">
            <v>0</v>
          </cell>
          <cell r="AL162" t="str">
            <v>优秀</v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>57</v>
          </cell>
          <cell r="AR162" t="str">
            <v>100</v>
          </cell>
          <cell r="AS162" t="str">
            <v>3</v>
          </cell>
          <cell r="AT162" t="str">
            <v>优秀</v>
          </cell>
          <cell r="AU162" t="str">
            <v/>
          </cell>
          <cell r="AV162" t="str">
            <v/>
          </cell>
          <cell r="AW162" t="str">
            <v/>
          </cell>
          <cell r="AX162" t="str">
            <v/>
          </cell>
          <cell r="AY162" t="str">
            <v>87.9</v>
          </cell>
          <cell r="AZ162" t="str">
            <v>3</v>
          </cell>
          <cell r="BA162" t="str">
            <v>90.9</v>
          </cell>
          <cell r="BB162" t="str">
            <v>优秀</v>
          </cell>
        </row>
        <row r="163">
          <cell r="F163" t="str">
            <v>许亦周</v>
          </cell>
          <cell r="G163" t="str">
            <v>1</v>
          </cell>
          <cell r="H163" t="str">
            <v>2011-01-02</v>
          </cell>
          <cell r="I163" t="str">
            <v/>
          </cell>
          <cell r="J163" t="str">
            <v>178.5</v>
          </cell>
          <cell r="K163" t="str">
            <v>78.9</v>
          </cell>
          <cell r="L163" t="str">
            <v>5.0</v>
          </cell>
          <cell r="M163" t="str">
            <v>4.6</v>
          </cell>
          <cell r="N163" t="str">
            <v>80</v>
          </cell>
          <cell r="O163" t="str">
            <v>超重</v>
          </cell>
          <cell r="P163" t="str">
            <v>4950</v>
          </cell>
          <cell r="Q163" t="str">
            <v>100</v>
          </cell>
          <cell r="R163" t="str">
            <v>优秀</v>
          </cell>
          <cell r="S163" t="str">
            <v>7.2</v>
          </cell>
          <cell r="T163" t="str">
            <v>100</v>
          </cell>
          <cell r="U163" t="str">
            <v>优秀</v>
          </cell>
          <cell r="V163" t="str">
            <v>12</v>
          </cell>
          <cell r="W163" t="str">
            <v>80</v>
          </cell>
          <cell r="X163" t="str">
            <v>良好</v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>240</v>
          </cell>
          <cell r="AG163" t="str">
            <v>100</v>
          </cell>
          <cell r="AH163" t="str">
            <v>优秀</v>
          </cell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>4.50</v>
          </cell>
          <cell r="AN163" t="str">
            <v>66</v>
          </cell>
          <cell r="AO163" t="str">
            <v>0</v>
          </cell>
          <cell r="AP163" t="str">
            <v>及格</v>
          </cell>
          <cell r="AQ163" t="str">
            <v/>
          </cell>
          <cell r="AR163" t="str">
            <v/>
          </cell>
          <cell r="AS163" t="str">
            <v/>
          </cell>
          <cell r="AT163" t="str">
            <v/>
          </cell>
          <cell r="AU163" t="str">
            <v>3</v>
          </cell>
          <cell r="AV163" t="str">
            <v>40</v>
          </cell>
          <cell r="AW163" t="str">
            <v>0</v>
          </cell>
          <cell r="AX163" t="str">
            <v>不及格</v>
          </cell>
          <cell r="AY163" t="str">
            <v>82.2</v>
          </cell>
          <cell r="AZ163" t="str">
            <v>0</v>
          </cell>
          <cell r="BA163" t="str">
            <v>82.2</v>
          </cell>
          <cell r="BB163" t="str">
            <v>良好</v>
          </cell>
        </row>
        <row r="164">
          <cell r="F164" t="str">
            <v>蒋函轩</v>
          </cell>
          <cell r="G164" t="str">
            <v>1</v>
          </cell>
          <cell r="H164" t="str">
            <v>2011-05-19</v>
          </cell>
          <cell r="I164" t="str">
            <v/>
          </cell>
          <cell r="J164" t="str">
            <v>159</v>
          </cell>
          <cell r="K164" t="str">
            <v>42.7</v>
          </cell>
          <cell r="L164" t="str">
            <v>4.6</v>
          </cell>
          <cell r="M164" t="str">
            <v>4.4</v>
          </cell>
          <cell r="N164" t="str">
            <v>100</v>
          </cell>
          <cell r="O164" t="str">
            <v>正常</v>
          </cell>
          <cell r="P164" t="str">
            <v>3000</v>
          </cell>
          <cell r="Q164" t="str">
            <v>76</v>
          </cell>
          <cell r="R164" t="str">
            <v>及格</v>
          </cell>
          <cell r="S164" t="str">
            <v>8.1</v>
          </cell>
          <cell r="T164" t="str">
            <v>78</v>
          </cell>
          <cell r="U164" t="str">
            <v>及格</v>
          </cell>
          <cell r="V164" t="str">
            <v>22</v>
          </cell>
          <cell r="W164" t="str">
            <v>100</v>
          </cell>
          <cell r="X164" t="str">
            <v>优秀</v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>215</v>
          </cell>
          <cell r="AG164" t="str">
            <v>80</v>
          </cell>
          <cell r="AH164" t="str">
            <v>良好</v>
          </cell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>4.23</v>
          </cell>
          <cell r="AN164" t="str">
            <v>76</v>
          </cell>
          <cell r="AO164" t="str">
            <v>0</v>
          </cell>
          <cell r="AP164" t="str">
            <v>及格</v>
          </cell>
          <cell r="AQ164" t="str">
            <v/>
          </cell>
          <cell r="AR164" t="str">
            <v/>
          </cell>
          <cell r="AS164" t="str">
            <v/>
          </cell>
          <cell r="AT164" t="str">
            <v/>
          </cell>
          <cell r="AU164" t="str">
            <v>6</v>
          </cell>
          <cell r="AV164" t="str">
            <v>64</v>
          </cell>
          <cell r="AW164" t="str">
            <v>0</v>
          </cell>
          <cell r="AX164" t="str">
            <v>及格</v>
          </cell>
          <cell r="AY164" t="str">
            <v>81.6</v>
          </cell>
          <cell r="AZ164" t="str">
            <v>0</v>
          </cell>
          <cell r="BA164" t="str">
            <v>81.6</v>
          </cell>
          <cell r="BB164" t="str">
            <v>良好</v>
          </cell>
        </row>
        <row r="165">
          <cell r="F165" t="str">
            <v>顾欣然</v>
          </cell>
          <cell r="G165" t="str">
            <v>2</v>
          </cell>
          <cell r="H165" t="str">
            <v>2011-06-09</v>
          </cell>
          <cell r="I165" t="str">
            <v/>
          </cell>
          <cell r="J165" t="str">
            <v>164</v>
          </cell>
          <cell r="K165" t="str">
            <v>47.3</v>
          </cell>
          <cell r="L165" t="str">
            <v>4.1</v>
          </cell>
          <cell r="M165" t="str">
            <v>4.2</v>
          </cell>
          <cell r="N165" t="str">
            <v>100</v>
          </cell>
          <cell r="O165" t="str">
            <v>正常</v>
          </cell>
          <cell r="P165" t="str">
            <v>2700</v>
          </cell>
          <cell r="Q165" t="str">
            <v>85</v>
          </cell>
          <cell r="R165" t="str">
            <v>良好</v>
          </cell>
          <cell r="S165" t="str">
            <v>8.7</v>
          </cell>
          <cell r="T165" t="str">
            <v>80</v>
          </cell>
          <cell r="U165" t="str">
            <v>良好</v>
          </cell>
          <cell r="V165" t="str">
            <v>20</v>
          </cell>
          <cell r="W165" t="str">
            <v>90</v>
          </cell>
          <cell r="X165" t="str">
            <v>优秀</v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>165</v>
          </cell>
          <cell r="AG165" t="str">
            <v>74</v>
          </cell>
          <cell r="AH165" t="str">
            <v>及格</v>
          </cell>
          <cell r="AI165" t="str">
            <v>3.38</v>
          </cell>
          <cell r="AJ165" t="str">
            <v>90</v>
          </cell>
          <cell r="AK165" t="str">
            <v>0</v>
          </cell>
          <cell r="AL165" t="str">
            <v>优秀</v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>44</v>
          </cell>
          <cell r="AR165" t="str">
            <v>85</v>
          </cell>
          <cell r="AS165" t="str">
            <v>0</v>
          </cell>
          <cell r="AT165" t="str">
            <v>良好</v>
          </cell>
          <cell r="AU165" t="str">
            <v/>
          </cell>
          <cell r="AV165" t="str">
            <v/>
          </cell>
          <cell r="AW165" t="str">
            <v/>
          </cell>
          <cell r="AX165" t="str">
            <v/>
          </cell>
          <cell r="AY165" t="str">
            <v>86.7</v>
          </cell>
          <cell r="AZ165" t="str">
            <v>0</v>
          </cell>
          <cell r="BA165" t="str">
            <v>86.7</v>
          </cell>
          <cell r="BB165" t="str">
            <v>良好</v>
          </cell>
        </row>
        <row r="166">
          <cell r="F166" t="str">
            <v>金哲航</v>
          </cell>
          <cell r="G166" t="str">
            <v>1</v>
          </cell>
          <cell r="H166" t="str">
            <v>2011-08-08</v>
          </cell>
          <cell r="I166" t="str">
            <v/>
          </cell>
          <cell r="J166" t="str">
            <v>162</v>
          </cell>
          <cell r="K166" t="str">
            <v>49</v>
          </cell>
          <cell r="L166" t="str">
            <v>4.6</v>
          </cell>
          <cell r="M166" t="str">
            <v>4.6</v>
          </cell>
          <cell r="N166" t="str">
            <v>100</v>
          </cell>
          <cell r="O166" t="str">
            <v>正常</v>
          </cell>
          <cell r="P166" t="str">
            <v>3300</v>
          </cell>
          <cell r="Q166" t="str">
            <v>80</v>
          </cell>
          <cell r="R166" t="str">
            <v>良好</v>
          </cell>
          <cell r="S166" t="str">
            <v>7.3</v>
          </cell>
          <cell r="T166" t="str">
            <v>100</v>
          </cell>
          <cell r="U166" t="str">
            <v>优秀</v>
          </cell>
          <cell r="V166" t="str">
            <v>13</v>
          </cell>
          <cell r="W166" t="str">
            <v>80</v>
          </cell>
          <cell r="X166" t="str">
            <v>良好</v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>215</v>
          </cell>
          <cell r="AG166" t="str">
            <v>80</v>
          </cell>
          <cell r="AH166" t="str">
            <v>良好</v>
          </cell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>4.02</v>
          </cell>
          <cell r="AN166" t="str">
            <v>85</v>
          </cell>
          <cell r="AO166" t="str">
            <v>0</v>
          </cell>
          <cell r="AP166" t="str">
            <v>良好</v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 t="str">
            <v>4</v>
          </cell>
          <cell r="AV166" t="str">
            <v>50</v>
          </cell>
          <cell r="AW166" t="str">
            <v>0</v>
          </cell>
          <cell r="AX166" t="str">
            <v>不及格</v>
          </cell>
          <cell r="AY166" t="str">
            <v>85.0</v>
          </cell>
          <cell r="AZ166" t="str">
            <v>0</v>
          </cell>
          <cell r="BA166" t="str">
            <v>85</v>
          </cell>
          <cell r="BB166" t="str">
            <v>良好</v>
          </cell>
        </row>
        <row r="167">
          <cell r="F167" t="str">
            <v>万嘉</v>
          </cell>
          <cell r="G167" t="str">
            <v>1</v>
          </cell>
          <cell r="H167" t="str">
            <v>2011-02-09</v>
          </cell>
          <cell r="I167" t="str">
            <v/>
          </cell>
          <cell r="J167" t="str">
            <v>171</v>
          </cell>
          <cell r="K167" t="str">
            <v>49.6</v>
          </cell>
          <cell r="L167" t="str">
            <v>4.8</v>
          </cell>
          <cell r="M167" t="str">
            <v>5.0</v>
          </cell>
          <cell r="N167" t="str">
            <v>100</v>
          </cell>
          <cell r="O167" t="str">
            <v>正常</v>
          </cell>
          <cell r="P167" t="str">
            <v>3400</v>
          </cell>
          <cell r="Q167" t="str">
            <v>80</v>
          </cell>
          <cell r="R167" t="str">
            <v>良好</v>
          </cell>
          <cell r="S167" t="str">
            <v>7.4</v>
          </cell>
          <cell r="T167" t="str">
            <v>100</v>
          </cell>
          <cell r="U167" t="str">
            <v>优秀</v>
          </cell>
          <cell r="V167" t="str">
            <v>7</v>
          </cell>
          <cell r="W167" t="str">
            <v>72</v>
          </cell>
          <cell r="X167" t="str">
            <v>及格</v>
          </cell>
          <cell r="Y167" t="str">
            <v/>
          </cell>
          <cell r="Z167" t="str">
            <v/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  <cell r="AF167" t="str">
            <v>225</v>
          </cell>
          <cell r="AG167" t="str">
            <v>85</v>
          </cell>
          <cell r="AH167" t="str">
            <v>良好</v>
          </cell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>3.59</v>
          </cell>
          <cell r="AN167" t="str">
            <v>90</v>
          </cell>
          <cell r="AO167" t="str">
            <v>0</v>
          </cell>
          <cell r="AP167" t="str">
            <v>优秀</v>
          </cell>
          <cell r="AQ167" t="str">
            <v/>
          </cell>
          <cell r="AR167" t="str">
            <v/>
          </cell>
          <cell r="AS167" t="str">
            <v/>
          </cell>
          <cell r="AT167" t="str">
            <v/>
          </cell>
          <cell r="AU167" t="str">
            <v>8</v>
          </cell>
          <cell r="AV167" t="str">
            <v>72</v>
          </cell>
          <cell r="AW167" t="str">
            <v>0</v>
          </cell>
          <cell r="AX167" t="str">
            <v>及格</v>
          </cell>
          <cell r="AY167" t="str">
            <v>87.9</v>
          </cell>
          <cell r="AZ167" t="str">
            <v>0</v>
          </cell>
          <cell r="BA167" t="str">
            <v>87.9</v>
          </cell>
          <cell r="BB167" t="str">
            <v>良好</v>
          </cell>
        </row>
        <row r="168">
          <cell r="F168" t="str">
            <v>毛嘉怡</v>
          </cell>
          <cell r="G168" t="str">
            <v>2</v>
          </cell>
          <cell r="H168" t="str">
            <v>2010-12-20</v>
          </cell>
          <cell r="I168" t="str">
            <v/>
          </cell>
          <cell r="J168" t="str">
            <v>151</v>
          </cell>
          <cell r="K168" t="str">
            <v>40.5</v>
          </cell>
          <cell r="L168" t="str">
            <v>4.6</v>
          </cell>
          <cell r="M168" t="str">
            <v>4.7</v>
          </cell>
          <cell r="N168" t="str">
            <v>100</v>
          </cell>
          <cell r="O168" t="str">
            <v>正常</v>
          </cell>
          <cell r="P168" t="str">
            <v>2500</v>
          </cell>
          <cell r="Q168" t="str">
            <v>80</v>
          </cell>
          <cell r="R168" t="str">
            <v>良好</v>
          </cell>
          <cell r="S168" t="str">
            <v>8.8</v>
          </cell>
          <cell r="T168" t="str">
            <v>80</v>
          </cell>
          <cell r="U168" t="str">
            <v>良好</v>
          </cell>
          <cell r="V168" t="str">
            <v>22</v>
          </cell>
          <cell r="W168" t="str">
            <v>95</v>
          </cell>
          <cell r="X168" t="str">
            <v>优秀</v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>165</v>
          </cell>
          <cell r="AG168" t="str">
            <v>74</v>
          </cell>
          <cell r="AH168" t="str">
            <v>及格</v>
          </cell>
          <cell r="AI168" t="str">
            <v>4.04</v>
          </cell>
          <cell r="AJ168" t="str">
            <v>78</v>
          </cell>
          <cell r="AK168" t="str">
            <v>0</v>
          </cell>
          <cell r="AL168" t="str">
            <v>及格</v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>44</v>
          </cell>
          <cell r="AR168" t="str">
            <v>85</v>
          </cell>
          <cell r="AS168" t="str">
            <v>0</v>
          </cell>
          <cell r="AT168" t="str">
            <v>良好</v>
          </cell>
          <cell r="AU168" t="str">
            <v/>
          </cell>
          <cell r="AV168" t="str">
            <v/>
          </cell>
          <cell r="AW168" t="str">
            <v/>
          </cell>
          <cell r="AX168" t="str">
            <v/>
          </cell>
          <cell r="AY168" t="str">
            <v>84.0</v>
          </cell>
          <cell r="AZ168" t="str">
            <v>0</v>
          </cell>
          <cell r="BA168" t="str">
            <v>84</v>
          </cell>
          <cell r="BB168" t="str">
            <v>良好</v>
          </cell>
        </row>
        <row r="169">
          <cell r="F169" t="str">
            <v>汪子琪</v>
          </cell>
          <cell r="G169" t="str">
            <v>1</v>
          </cell>
          <cell r="H169" t="str">
            <v>2011-08-21</v>
          </cell>
          <cell r="I169" t="str">
            <v/>
          </cell>
          <cell r="J169" t="str">
            <v>170.5</v>
          </cell>
          <cell r="K169" t="str">
            <v>46.7</v>
          </cell>
          <cell r="L169" t="str">
            <v>4.5</v>
          </cell>
          <cell r="M169" t="str">
            <v>4.3</v>
          </cell>
          <cell r="N169" t="str">
            <v>100</v>
          </cell>
          <cell r="O169" t="str">
            <v>正常</v>
          </cell>
          <cell r="P169" t="str">
            <v>3250</v>
          </cell>
          <cell r="Q169" t="str">
            <v>80</v>
          </cell>
          <cell r="R169" t="str">
            <v>良好</v>
          </cell>
          <cell r="S169" t="str">
            <v>7.7</v>
          </cell>
          <cell r="T169" t="str">
            <v>90</v>
          </cell>
          <cell r="U169" t="str">
            <v>优秀</v>
          </cell>
          <cell r="V169" t="str">
            <v>3</v>
          </cell>
          <cell r="W169" t="str">
            <v>66</v>
          </cell>
          <cell r="X169" t="str">
            <v>及格</v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  <cell r="AF169" t="str">
            <v>205</v>
          </cell>
          <cell r="AG169" t="str">
            <v>76</v>
          </cell>
          <cell r="AH169" t="str">
            <v>及格</v>
          </cell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>4.13</v>
          </cell>
          <cell r="AN169" t="str">
            <v>80</v>
          </cell>
          <cell r="AO169" t="str">
            <v>0</v>
          </cell>
          <cell r="AP169" t="str">
            <v>良好</v>
          </cell>
          <cell r="AQ169" t="str">
            <v/>
          </cell>
          <cell r="AR169" t="str">
            <v/>
          </cell>
          <cell r="AS169" t="str">
            <v/>
          </cell>
          <cell r="AT169" t="str">
            <v/>
          </cell>
          <cell r="AU169" t="str">
            <v>3</v>
          </cell>
          <cell r="AV169" t="str">
            <v>40</v>
          </cell>
          <cell r="AW169" t="str">
            <v>0</v>
          </cell>
          <cell r="AX169" t="str">
            <v>不及格</v>
          </cell>
          <cell r="AY169" t="str">
            <v>79.2</v>
          </cell>
          <cell r="AZ169" t="str">
            <v>0</v>
          </cell>
          <cell r="BA169" t="str">
            <v>79.2</v>
          </cell>
          <cell r="BB169" t="str">
            <v>及格</v>
          </cell>
        </row>
        <row r="170">
          <cell r="F170" t="str">
            <v>梁梓洋</v>
          </cell>
          <cell r="G170" t="str">
            <v>1</v>
          </cell>
          <cell r="H170" t="str">
            <v>2009-12-28</v>
          </cell>
          <cell r="I170" t="str">
            <v/>
          </cell>
          <cell r="J170" t="str">
            <v>167.5</v>
          </cell>
          <cell r="K170" t="str">
            <v>64.3</v>
          </cell>
          <cell r="L170" t="str">
            <v>4.5</v>
          </cell>
          <cell r="M170" t="str">
            <v>4.5</v>
          </cell>
          <cell r="N170" t="str">
            <v>80</v>
          </cell>
          <cell r="O170" t="str">
            <v>超重</v>
          </cell>
          <cell r="P170" t="str">
            <v>3750</v>
          </cell>
          <cell r="Q170" t="str">
            <v>85</v>
          </cell>
          <cell r="R170" t="str">
            <v>良好</v>
          </cell>
          <cell r="S170" t="str">
            <v>7.7</v>
          </cell>
          <cell r="T170" t="str">
            <v>80</v>
          </cell>
          <cell r="U170" t="str">
            <v>良好</v>
          </cell>
          <cell r="V170" t="str">
            <v>10</v>
          </cell>
          <cell r="W170" t="str">
            <v>74</v>
          </cell>
          <cell r="X170" t="str">
            <v>及格</v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>210</v>
          </cell>
          <cell r="AG170" t="str">
            <v>72</v>
          </cell>
          <cell r="AH170" t="str">
            <v>及格</v>
          </cell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>4.13</v>
          </cell>
          <cell r="AN170" t="str">
            <v>76</v>
          </cell>
          <cell r="AO170" t="str">
            <v>0</v>
          </cell>
          <cell r="AP170" t="str">
            <v>及格</v>
          </cell>
          <cell r="AQ170" t="str">
            <v/>
          </cell>
          <cell r="AR170" t="str">
            <v/>
          </cell>
          <cell r="AS170" t="str">
            <v/>
          </cell>
          <cell r="AT170" t="str">
            <v/>
          </cell>
          <cell r="AU170" t="str">
            <v>7</v>
          </cell>
          <cell r="AV170" t="str">
            <v>64</v>
          </cell>
          <cell r="AW170" t="str">
            <v>0</v>
          </cell>
          <cell r="AX170" t="str">
            <v>及格</v>
          </cell>
          <cell r="AY170" t="str">
            <v>77.0</v>
          </cell>
          <cell r="AZ170" t="str">
            <v>0</v>
          </cell>
          <cell r="BA170" t="str">
            <v>77</v>
          </cell>
          <cell r="BB170" t="str">
            <v>及格</v>
          </cell>
        </row>
        <row r="171">
          <cell r="F171" t="str">
            <v>李元泽</v>
          </cell>
          <cell r="G171" t="str">
            <v>1</v>
          </cell>
          <cell r="H171" t="str">
            <v>2009-10-03</v>
          </cell>
          <cell r="I171" t="str">
            <v/>
          </cell>
          <cell r="J171" t="str">
            <v>169</v>
          </cell>
          <cell r="K171" t="str">
            <v>61.7</v>
          </cell>
          <cell r="L171" t="str">
            <v>4.4</v>
          </cell>
          <cell r="M171" t="str">
            <v>4.3</v>
          </cell>
          <cell r="N171" t="str">
            <v>100</v>
          </cell>
          <cell r="O171" t="str">
            <v>正常</v>
          </cell>
          <cell r="P171" t="str">
            <v>3650</v>
          </cell>
          <cell r="Q171" t="str">
            <v>80</v>
          </cell>
          <cell r="R171" t="str">
            <v>良好</v>
          </cell>
          <cell r="S171" t="str">
            <v>7</v>
          </cell>
          <cell r="T171" t="str">
            <v>100</v>
          </cell>
          <cell r="U171" t="str">
            <v>优秀</v>
          </cell>
          <cell r="V171" t="str">
            <v>10</v>
          </cell>
          <cell r="W171" t="str">
            <v>74</v>
          </cell>
          <cell r="X171" t="str">
            <v>及格</v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>220</v>
          </cell>
          <cell r="AG171" t="str">
            <v>76</v>
          </cell>
          <cell r="AH171" t="str">
            <v>及格</v>
          </cell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>4.05</v>
          </cell>
          <cell r="AN171" t="str">
            <v>80</v>
          </cell>
          <cell r="AO171" t="str">
            <v>0</v>
          </cell>
          <cell r="AP171" t="str">
            <v>良好</v>
          </cell>
          <cell r="AQ171" t="str">
            <v/>
          </cell>
          <cell r="AR171" t="str">
            <v/>
          </cell>
          <cell r="AS171" t="str">
            <v/>
          </cell>
          <cell r="AT171" t="str">
            <v/>
          </cell>
          <cell r="AU171" t="str">
            <v>10</v>
          </cell>
          <cell r="AV171" t="str">
            <v>76</v>
          </cell>
          <cell r="AW171" t="str">
            <v>0</v>
          </cell>
          <cell r="AX171" t="str">
            <v>及格</v>
          </cell>
          <cell r="AY171" t="str">
            <v>85.6</v>
          </cell>
          <cell r="AZ171" t="str">
            <v>0</v>
          </cell>
          <cell r="BA171" t="str">
            <v>85.6</v>
          </cell>
          <cell r="BB171" t="str">
            <v>良好</v>
          </cell>
        </row>
        <row r="172">
          <cell r="F172" t="str">
            <v>刘瑞博</v>
          </cell>
          <cell r="G172" t="str">
            <v>1</v>
          </cell>
          <cell r="H172" t="str">
            <v>2010-08-29</v>
          </cell>
          <cell r="I172" t="str">
            <v/>
          </cell>
          <cell r="J172" t="str">
            <v>165.5</v>
          </cell>
          <cell r="K172" t="str">
            <v>55</v>
          </cell>
          <cell r="L172" t="str">
            <v>4.4</v>
          </cell>
          <cell r="M172" t="str">
            <v>4.6</v>
          </cell>
          <cell r="N172" t="str">
            <v>100</v>
          </cell>
          <cell r="O172" t="str">
            <v>正常</v>
          </cell>
          <cell r="P172" t="str">
            <v>3600</v>
          </cell>
          <cell r="Q172" t="str">
            <v>80</v>
          </cell>
          <cell r="R172" t="str">
            <v>良好</v>
          </cell>
          <cell r="S172" t="str">
            <v>7.3</v>
          </cell>
          <cell r="T172" t="str">
            <v>100</v>
          </cell>
          <cell r="U172" t="str">
            <v>优秀</v>
          </cell>
          <cell r="V172" t="str">
            <v>16</v>
          </cell>
          <cell r="W172" t="str">
            <v>85</v>
          </cell>
          <cell r="X172" t="str">
            <v>良好</v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>246</v>
          </cell>
          <cell r="AG172" t="str">
            <v>95</v>
          </cell>
          <cell r="AH172" t="str">
            <v>优秀</v>
          </cell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>4.07</v>
          </cell>
          <cell r="AN172" t="str">
            <v>78</v>
          </cell>
          <cell r="AO172" t="str">
            <v>0</v>
          </cell>
          <cell r="AP172" t="str">
            <v>及格</v>
          </cell>
          <cell r="AQ172" t="str">
            <v/>
          </cell>
          <cell r="AR172" t="str">
            <v/>
          </cell>
          <cell r="AS172" t="str">
            <v/>
          </cell>
          <cell r="AT172" t="str">
            <v/>
          </cell>
          <cell r="AU172" t="str">
            <v>10</v>
          </cell>
          <cell r="AV172" t="str">
            <v>76</v>
          </cell>
          <cell r="AW172" t="str">
            <v>0</v>
          </cell>
          <cell r="AX172" t="str">
            <v>及格</v>
          </cell>
          <cell r="AY172" t="str">
            <v>88.2</v>
          </cell>
          <cell r="AZ172" t="str">
            <v>0</v>
          </cell>
          <cell r="BA172" t="str">
            <v>88.2</v>
          </cell>
          <cell r="BB172" t="str">
            <v>良好</v>
          </cell>
        </row>
        <row r="173">
          <cell r="F173" t="str">
            <v>杨叶希</v>
          </cell>
          <cell r="G173" t="str">
            <v>2</v>
          </cell>
          <cell r="H173" t="str">
            <v>2010-04-17</v>
          </cell>
          <cell r="I173" t="str">
            <v/>
          </cell>
          <cell r="J173" t="str">
            <v>159</v>
          </cell>
          <cell r="K173" t="str">
            <v>54</v>
          </cell>
          <cell r="L173" t="str">
            <v>4.3</v>
          </cell>
          <cell r="M173" t="str">
            <v>4.6</v>
          </cell>
          <cell r="N173" t="str">
            <v>100</v>
          </cell>
          <cell r="O173" t="str">
            <v>正常</v>
          </cell>
          <cell r="P173" t="str">
            <v>3400</v>
          </cell>
          <cell r="Q173" t="str">
            <v>100</v>
          </cell>
          <cell r="R173" t="str">
            <v>优秀</v>
          </cell>
          <cell r="S173" t="str">
            <v>9.2</v>
          </cell>
          <cell r="T173" t="str">
            <v>74</v>
          </cell>
          <cell r="U173" t="str">
            <v>及格</v>
          </cell>
          <cell r="V173" t="str">
            <v>15</v>
          </cell>
          <cell r="W173" t="str">
            <v>76</v>
          </cell>
          <cell r="X173" t="str">
            <v>及格</v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>155</v>
          </cell>
          <cell r="AG173" t="str">
            <v>66</v>
          </cell>
          <cell r="AH173" t="str">
            <v>及格</v>
          </cell>
          <cell r="AI173" t="str">
            <v>4.26</v>
          </cell>
          <cell r="AJ173" t="str">
            <v>66</v>
          </cell>
          <cell r="AK173" t="str">
            <v>0</v>
          </cell>
          <cell r="AL173" t="str">
            <v>及格</v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>46</v>
          </cell>
          <cell r="AR173" t="str">
            <v>85</v>
          </cell>
          <cell r="AS173" t="str">
            <v>0</v>
          </cell>
          <cell r="AT173" t="str">
            <v>良好</v>
          </cell>
          <cell r="AU173" t="str">
            <v/>
          </cell>
          <cell r="AV173" t="str">
            <v/>
          </cell>
          <cell r="AW173" t="str">
            <v/>
          </cell>
          <cell r="AX173" t="str">
            <v/>
          </cell>
          <cell r="AY173" t="str">
            <v>80.7</v>
          </cell>
          <cell r="AZ173" t="str">
            <v>0</v>
          </cell>
          <cell r="BA173" t="str">
            <v>80.7</v>
          </cell>
          <cell r="BB173" t="str">
            <v>良好</v>
          </cell>
        </row>
        <row r="174">
          <cell r="F174" t="str">
            <v>罗江</v>
          </cell>
          <cell r="G174" t="str">
            <v>1</v>
          </cell>
          <cell r="H174" t="str">
            <v>2010-08-20</v>
          </cell>
          <cell r="I174" t="str">
            <v/>
          </cell>
          <cell r="J174" t="str">
            <v>171</v>
          </cell>
          <cell r="K174" t="str">
            <v>63.5</v>
          </cell>
          <cell r="L174" t="str">
            <v>5.0</v>
          </cell>
          <cell r="M174" t="str">
            <v>4.5</v>
          </cell>
          <cell r="N174" t="str">
            <v>100</v>
          </cell>
          <cell r="O174" t="str">
            <v>正常</v>
          </cell>
          <cell r="P174" t="str">
            <v>4300</v>
          </cell>
          <cell r="Q174" t="str">
            <v>100</v>
          </cell>
          <cell r="R174" t="str">
            <v>优秀</v>
          </cell>
          <cell r="S174" t="str">
            <v>7.3</v>
          </cell>
          <cell r="T174" t="str">
            <v>100</v>
          </cell>
          <cell r="U174" t="str">
            <v>优秀</v>
          </cell>
          <cell r="V174" t="str">
            <v>2</v>
          </cell>
          <cell r="W174" t="str">
            <v>62</v>
          </cell>
          <cell r="X174" t="str">
            <v>及格</v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  <cell r="AF174" t="str">
            <v>230</v>
          </cell>
          <cell r="AG174" t="str">
            <v>80</v>
          </cell>
          <cell r="AH174" t="str">
            <v>良好</v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>4.07</v>
          </cell>
          <cell r="AN174" t="str">
            <v>78</v>
          </cell>
          <cell r="AO174" t="str">
            <v>0</v>
          </cell>
          <cell r="AP174" t="str">
            <v>及格</v>
          </cell>
          <cell r="AQ174" t="str">
            <v/>
          </cell>
          <cell r="AR174" t="str">
            <v/>
          </cell>
          <cell r="AS174" t="str">
            <v/>
          </cell>
          <cell r="AT174" t="str">
            <v/>
          </cell>
          <cell r="AU174" t="str">
            <v>2</v>
          </cell>
          <cell r="AV174" t="str">
            <v>20</v>
          </cell>
          <cell r="AW174" t="str">
            <v>0</v>
          </cell>
          <cell r="AX174" t="str">
            <v>不及格</v>
          </cell>
          <cell r="AY174" t="str">
            <v>81.8</v>
          </cell>
          <cell r="AZ174" t="str">
            <v>0</v>
          </cell>
          <cell r="BA174" t="str">
            <v>81.8</v>
          </cell>
          <cell r="BB174" t="str">
            <v>良好</v>
          </cell>
        </row>
        <row r="175">
          <cell r="F175" t="str">
            <v>张可君</v>
          </cell>
          <cell r="G175" t="str">
            <v>2</v>
          </cell>
          <cell r="H175" t="str">
            <v>2010-03-10</v>
          </cell>
          <cell r="I175" t="str">
            <v/>
          </cell>
          <cell r="J175" t="str">
            <v>167.5</v>
          </cell>
          <cell r="K175" t="str">
            <v>47.2</v>
          </cell>
          <cell r="L175" t="str">
            <v>5.1</v>
          </cell>
          <cell r="M175" t="str">
            <v>5.2</v>
          </cell>
          <cell r="N175" t="str">
            <v>100</v>
          </cell>
          <cell r="O175" t="str">
            <v>正常</v>
          </cell>
          <cell r="P175" t="str">
            <v>2600</v>
          </cell>
          <cell r="Q175" t="str">
            <v>78</v>
          </cell>
          <cell r="R175" t="str">
            <v>及格</v>
          </cell>
          <cell r="S175" t="str">
            <v>9.6</v>
          </cell>
          <cell r="T175" t="str">
            <v>70</v>
          </cell>
          <cell r="U175" t="str">
            <v>及格</v>
          </cell>
          <cell r="V175" t="str">
            <v>12</v>
          </cell>
          <cell r="W175" t="str">
            <v>72</v>
          </cell>
          <cell r="X175" t="str">
            <v>及格</v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>150</v>
          </cell>
          <cell r="AG175" t="str">
            <v>62</v>
          </cell>
          <cell r="AH175" t="str">
            <v>及格</v>
          </cell>
          <cell r="AI175" t="str">
            <v>4.05</v>
          </cell>
          <cell r="AJ175" t="str">
            <v>76</v>
          </cell>
          <cell r="AK175" t="str">
            <v>0</v>
          </cell>
          <cell r="AL175" t="str">
            <v>及格</v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>45</v>
          </cell>
          <cell r="AR175" t="str">
            <v>85</v>
          </cell>
          <cell r="AS175" t="str">
            <v>0</v>
          </cell>
          <cell r="AT175" t="str">
            <v>良好</v>
          </cell>
          <cell r="AU175" t="str">
            <v/>
          </cell>
          <cell r="AV175" t="str">
            <v/>
          </cell>
          <cell r="AW175" t="str">
            <v/>
          </cell>
          <cell r="AX175" t="str">
            <v/>
          </cell>
          <cell r="AY175" t="str">
            <v>77.8</v>
          </cell>
          <cell r="AZ175" t="str">
            <v>0</v>
          </cell>
          <cell r="BA175" t="str">
            <v>77.8</v>
          </cell>
          <cell r="BB175" t="str">
            <v>及格</v>
          </cell>
        </row>
        <row r="176">
          <cell r="F176" t="str">
            <v>胡志诚</v>
          </cell>
          <cell r="G176" t="str">
            <v>1</v>
          </cell>
          <cell r="H176" t="str">
            <v>2010-07-15</v>
          </cell>
          <cell r="I176" t="str">
            <v/>
          </cell>
          <cell r="J176" t="str">
            <v>165</v>
          </cell>
          <cell r="K176" t="str">
            <v>44.4</v>
          </cell>
          <cell r="L176" t="str">
            <v>5.1</v>
          </cell>
          <cell r="M176" t="str">
            <v>5.0</v>
          </cell>
          <cell r="N176" t="str">
            <v>100</v>
          </cell>
          <cell r="O176" t="str">
            <v>正常</v>
          </cell>
          <cell r="P176" t="str">
            <v>2950</v>
          </cell>
          <cell r="Q176" t="str">
            <v>70</v>
          </cell>
          <cell r="R176" t="str">
            <v>及格</v>
          </cell>
          <cell r="S176" t="str">
            <v>7.4</v>
          </cell>
          <cell r="T176" t="str">
            <v>95</v>
          </cell>
          <cell r="U176" t="str">
            <v>优秀</v>
          </cell>
          <cell r="V176" t="str">
            <v>8</v>
          </cell>
          <cell r="W176" t="str">
            <v>70</v>
          </cell>
          <cell r="X176" t="str">
            <v>及格</v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  <cell r="AF176" t="str">
            <v>205</v>
          </cell>
          <cell r="AG176" t="str">
            <v>70</v>
          </cell>
          <cell r="AH176" t="str">
            <v>及格</v>
          </cell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>4.10</v>
          </cell>
          <cell r="AN176" t="str">
            <v>78</v>
          </cell>
          <cell r="AO176" t="str">
            <v>0</v>
          </cell>
          <cell r="AP176" t="str">
            <v>及格</v>
          </cell>
          <cell r="AQ176" t="str">
            <v/>
          </cell>
          <cell r="AR176" t="str">
            <v/>
          </cell>
          <cell r="AS176" t="str">
            <v/>
          </cell>
          <cell r="AT176" t="str">
            <v/>
          </cell>
          <cell r="AU176" t="str">
            <v>8</v>
          </cell>
          <cell r="AV176" t="str">
            <v>68</v>
          </cell>
          <cell r="AW176" t="str">
            <v>0</v>
          </cell>
          <cell r="AX176" t="str">
            <v>及格</v>
          </cell>
          <cell r="AY176" t="str">
            <v>80.9</v>
          </cell>
          <cell r="AZ176" t="str">
            <v>0</v>
          </cell>
          <cell r="BA176" t="str">
            <v>80.9</v>
          </cell>
          <cell r="BB176" t="str">
            <v>良好</v>
          </cell>
        </row>
        <row r="177">
          <cell r="F177" t="str">
            <v>冯语桐</v>
          </cell>
          <cell r="G177" t="str">
            <v>2</v>
          </cell>
          <cell r="H177" t="str">
            <v>2009-10-29</v>
          </cell>
          <cell r="I177" t="str">
            <v/>
          </cell>
          <cell r="J177" t="str">
            <v>163</v>
          </cell>
          <cell r="K177" t="str">
            <v>57.8</v>
          </cell>
          <cell r="L177" t="str">
            <v>4.4</v>
          </cell>
          <cell r="M177" t="str">
            <v>4.0</v>
          </cell>
          <cell r="N177" t="str">
            <v>100</v>
          </cell>
          <cell r="O177" t="str">
            <v>正常</v>
          </cell>
          <cell r="P177" t="str">
            <v>2300</v>
          </cell>
          <cell r="Q177" t="str">
            <v>72</v>
          </cell>
          <cell r="R177" t="str">
            <v>及格</v>
          </cell>
          <cell r="S177" t="str">
            <v>8.8</v>
          </cell>
          <cell r="T177" t="str">
            <v>78</v>
          </cell>
          <cell r="U177" t="str">
            <v>及格</v>
          </cell>
          <cell r="V177" t="str">
            <v>15</v>
          </cell>
          <cell r="W177" t="str">
            <v>76</v>
          </cell>
          <cell r="X177" t="str">
            <v>及格</v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 t="str">
            <v/>
          </cell>
          <cell r="AF177" t="str">
            <v>150</v>
          </cell>
          <cell r="AG177" t="str">
            <v>62</v>
          </cell>
          <cell r="AH177" t="str">
            <v>及格</v>
          </cell>
          <cell r="AI177" t="str">
            <v>3.51</v>
          </cell>
          <cell r="AJ177" t="str">
            <v>80</v>
          </cell>
          <cell r="AK177" t="str">
            <v>0</v>
          </cell>
          <cell r="AL177" t="str">
            <v>良好</v>
          </cell>
          <cell r="AM177" t="str">
            <v/>
          </cell>
          <cell r="AN177" t="str">
            <v/>
          </cell>
          <cell r="AO177" t="str">
            <v/>
          </cell>
          <cell r="AP177" t="str">
            <v/>
          </cell>
          <cell r="AQ177" t="str">
            <v>49</v>
          </cell>
          <cell r="AR177" t="str">
            <v>90</v>
          </cell>
          <cell r="AS177" t="str">
            <v>0</v>
          </cell>
          <cell r="AT177" t="str">
            <v>优秀</v>
          </cell>
          <cell r="AU177" t="str">
            <v/>
          </cell>
          <cell r="AV177" t="str">
            <v/>
          </cell>
          <cell r="AW177" t="str">
            <v/>
          </cell>
          <cell r="AX177" t="str">
            <v/>
          </cell>
          <cell r="AY177" t="str">
            <v>80.2</v>
          </cell>
          <cell r="AZ177" t="str">
            <v>0</v>
          </cell>
          <cell r="BA177" t="str">
            <v>80.2</v>
          </cell>
          <cell r="BB177" t="str">
            <v>良好</v>
          </cell>
        </row>
        <row r="178">
          <cell r="F178" t="str">
            <v>王恩泽</v>
          </cell>
          <cell r="G178" t="str">
            <v>1</v>
          </cell>
          <cell r="H178" t="str">
            <v>2011-08-17</v>
          </cell>
          <cell r="I178" t="str">
            <v/>
          </cell>
          <cell r="J178" t="str">
            <v>170</v>
          </cell>
          <cell r="K178" t="str">
            <v>70.1</v>
          </cell>
          <cell r="L178" t="str">
            <v>4.8</v>
          </cell>
          <cell r="M178" t="str">
            <v>4.9</v>
          </cell>
          <cell r="N178" t="str">
            <v>80</v>
          </cell>
          <cell r="O178" t="str">
            <v>超重</v>
          </cell>
          <cell r="P178" t="str">
            <v>3796</v>
          </cell>
          <cell r="Q178" t="str">
            <v>90</v>
          </cell>
          <cell r="R178" t="str">
            <v>优秀</v>
          </cell>
          <cell r="S178" t="str">
            <v>8.7</v>
          </cell>
          <cell r="T178" t="str">
            <v>72</v>
          </cell>
          <cell r="U178" t="str">
            <v>及格</v>
          </cell>
          <cell r="V178" t="str">
            <v>6</v>
          </cell>
          <cell r="W178" t="str">
            <v>70</v>
          </cell>
          <cell r="X178" t="str">
            <v>及格</v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  <cell r="AF178" t="str">
            <v>180</v>
          </cell>
          <cell r="AG178" t="str">
            <v>64</v>
          </cell>
          <cell r="AH178" t="str">
            <v>及格</v>
          </cell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>5.05</v>
          </cell>
          <cell r="AN178" t="str">
            <v>60</v>
          </cell>
          <cell r="AO178" t="str">
            <v>0</v>
          </cell>
          <cell r="AP178" t="str">
            <v>及格</v>
          </cell>
          <cell r="AQ178" t="str">
            <v/>
          </cell>
          <cell r="AR178" t="str">
            <v/>
          </cell>
          <cell r="AS178" t="str">
            <v/>
          </cell>
          <cell r="AT178" t="str">
            <v/>
          </cell>
          <cell r="AU178" t="str">
            <v>1</v>
          </cell>
          <cell r="AV178" t="str">
            <v>20</v>
          </cell>
          <cell r="AW178" t="str">
            <v>0</v>
          </cell>
          <cell r="AX178" t="str">
            <v>不及格</v>
          </cell>
          <cell r="AY178" t="str">
            <v>67.3</v>
          </cell>
          <cell r="AZ178" t="str">
            <v>0</v>
          </cell>
          <cell r="BA178" t="str">
            <v>67.3</v>
          </cell>
          <cell r="BB178" t="str">
            <v>及格</v>
          </cell>
        </row>
        <row r="179">
          <cell r="F179" t="str">
            <v>陈一晗</v>
          </cell>
          <cell r="G179" t="str">
            <v>2</v>
          </cell>
          <cell r="H179" t="str">
            <v>2011-07-04</v>
          </cell>
          <cell r="I179" t="str">
            <v/>
          </cell>
          <cell r="J179" t="str">
            <v>158.5</v>
          </cell>
          <cell r="K179" t="str">
            <v>63.6</v>
          </cell>
          <cell r="L179" t="str">
            <v>5.1</v>
          </cell>
          <cell r="M179" t="str">
            <v>4.9</v>
          </cell>
          <cell r="N179" t="str">
            <v>60</v>
          </cell>
          <cell r="O179" t="str">
            <v>肥胖</v>
          </cell>
          <cell r="P179" t="str">
            <v>3760</v>
          </cell>
          <cell r="Q179" t="str">
            <v>100</v>
          </cell>
          <cell r="R179" t="str">
            <v>优秀</v>
          </cell>
          <cell r="S179" t="str">
            <v>8.2</v>
          </cell>
          <cell r="T179" t="str">
            <v>90</v>
          </cell>
          <cell r="U179" t="str">
            <v>优秀</v>
          </cell>
          <cell r="V179" t="str">
            <v>18</v>
          </cell>
          <cell r="W179" t="str">
            <v>85</v>
          </cell>
          <cell r="X179" t="str">
            <v>良好</v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D179" t="str">
            <v/>
          </cell>
          <cell r="AE179" t="str">
            <v/>
          </cell>
          <cell r="AF179" t="str">
            <v>188</v>
          </cell>
          <cell r="AG179" t="str">
            <v>90</v>
          </cell>
          <cell r="AH179" t="str">
            <v>优秀</v>
          </cell>
          <cell r="AI179" t="str">
            <v>3.46</v>
          </cell>
          <cell r="AJ179" t="str">
            <v>85</v>
          </cell>
          <cell r="AK179" t="str">
            <v>0</v>
          </cell>
          <cell r="AL179" t="str">
            <v>良好</v>
          </cell>
          <cell r="AM179" t="str">
            <v/>
          </cell>
          <cell r="AN179" t="str">
            <v/>
          </cell>
          <cell r="AO179" t="str">
            <v/>
          </cell>
          <cell r="AP179" t="str">
            <v/>
          </cell>
          <cell r="AQ179" t="str">
            <v>49</v>
          </cell>
          <cell r="AR179" t="str">
            <v>95</v>
          </cell>
          <cell r="AS179" t="str">
            <v>0</v>
          </cell>
          <cell r="AT179" t="str">
            <v>优秀</v>
          </cell>
          <cell r="AU179" t="str">
            <v/>
          </cell>
          <cell r="AV179" t="str">
            <v/>
          </cell>
          <cell r="AW179" t="str">
            <v/>
          </cell>
          <cell r="AX179" t="str">
            <v/>
          </cell>
          <cell r="AY179" t="str">
            <v>86.0</v>
          </cell>
          <cell r="AZ179" t="str">
            <v>0</v>
          </cell>
          <cell r="BA179" t="str">
            <v>86</v>
          </cell>
          <cell r="BB179" t="str">
            <v>良好</v>
          </cell>
        </row>
        <row r="180">
          <cell r="F180" t="str">
            <v>蒋萌阳</v>
          </cell>
          <cell r="G180" t="str">
            <v>2</v>
          </cell>
          <cell r="H180" t="str">
            <v>2011-02-01</v>
          </cell>
          <cell r="I180" t="str">
            <v/>
          </cell>
          <cell r="J180" t="str">
            <v>165</v>
          </cell>
          <cell r="K180" t="str">
            <v>57.4</v>
          </cell>
          <cell r="L180" t="str">
            <v>4.6</v>
          </cell>
          <cell r="M180" t="str">
            <v>4.9</v>
          </cell>
          <cell r="N180" t="str">
            <v>100</v>
          </cell>
          <cell r="O180" t="str">
            <v>正常</v>
          </cell>
          <cell r="P180" t="str">
            <v>2867</v>
          </cell>
          <cell r="Q180" t="str">
            <v>95</v>
          </cell>
          <cell r="R180" t="str">
            <v>优秀</v>
          </cell>
          <cell r="S180" t="str">
            <v>8.3</v>
          </cell>
          <cell r="T180" t="str">
            <v>85</v>
          </cell>
          <cell r="U180" t="str">
            <v>良好</v>
          </cell>
          <cell r="V180" t="str">
            <v>30</v>
          </cell>
          <cell r="W180" t="str">
            <v>100</v>
          </cell>
          <cell r="X180" t="str">
            <v>优秀</v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>180</v>
          </cell>
          <cell r="AG180" t="str">
            <v>80</v>
          </cell>
          <cell r="AH180" t="str">
            <v>良好</v>
          </cell>
          <cell r="AI180" t="str">
            <v>3.48</v>
          </cell>
          <cell r="AJ180" t="str">
            <v>85</v>
          </cell>
          <cell r="AK180" t="str">
            <v>0</v>
          </cell>
          <cell r="AL180" t="str">
            <v>良好</v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>52</v>
          </cell>
          <cell r="AR180" t="str">
            <v>100</v>
          </cell>
          <cell r="AS180" t="str">
            <v>0</v>
          </cell>
          <cell r="AT180" t="str">
            <v>优秀</v>
          </cell>
          <cell r="AU180" t="str">
            <v/>
          </cell>
          <cell r="AV180" t="str">
            <v/>
          </cell>
          <cell r="AW180" t="str">
            <v/>
          </cell>
          <cell r="AX180" t="str">
            <v/>
          </cell>
          <cell r="AY180" t="str">
            <v>91.3</v>
          </cell>
          <cell r="AZ180" t="str">
            <v>0</v>
          </cell>
          <cell r="BA180" t="str">
            <v>91.3</v>
          </cell>
          <cell r="BB180" t="str">
            <v>优秀</v>
          </cell>
        </row>
        <row r="181">
          <cell r="F181" t="str">
            <v>左金篪</v>
          </cell>
          <cell r="G181" t="str">
            <v>1</v>
          </cell>
          <cell r="H181" t="str">
            <v>2010-12-22</v>
          </cell>
          <cell r="I181" t="str">
            <v/>
          </cell>
          <cell r="J181" t="str">
            <v>162.5</v>
          </cell>
          <cell r="K181" t="str">
            <v>51</v>
          </cell>
          <cell r="L181" t="str">
            <v>4.4</v>
          </cell>
          <cell r="M181" t="str">
            <v>5.1</v>
          </cell>
          <cell r="N181" t="str">
            <v>100</v>
          </cell>
          <cell r="O181" t="str">
            <v>正常</v>
          </cell>
          <cell r="P181" t="str">
            <v>3700</v>
          </cell>
          <cell r="Q181" t="str">
            <v>90</v>
          </cell>
          <cell r="R181" t="str">
            <v>优秀</v>
          </cell>
          <cell r="S181" t="str">
            <v>7.1</v>
          </cell>
          <cell r="T181" t="str">
            <v>100</v>
          </cell>
          <cell r="U181" t="str">
            <v>优秀</v>
          </cell>
          <cell r="V181" t="str">
            <v>22</v>
          </cell>
          <cell r="W181" t="str">
            <v>100</v>
          </cell>
          <cell r="X181" t="str">
            <v>优秀</v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  <cell r="AF181" t="str">
            <v>230</v>
          </cell>
          <cell r="AG181" t="str">
            <v>90</v>
          </cell>
          <cell r="AH181" t="str">
            <v>优秀</v>
          </cell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>4.00</v>
          </cell>
          <cell r="AN181" t="str">
            <v>90</v>
          </cell>
          <cell r="AO181" t="str">
            <v>0</v>
          </cell>
          <cell r="AP181" t="str">
            <v>优秀</v>
          </cell>
          <cell r="AQ181" t="str">
            <v/>
          </cell>
          <cell r="AR181" t="str">
            <v/>
          </cell>
          <cell r="AS181" t="str">
            <v/>
          </cell>
          <cell r="AT181" t="str">
            <v/>
          </cell>
          <cell r="AU181" t="str">
            <v>5</v>
          </cell>
          <cell r="AV181" t="str">
            <v>60</v>
          </cell>
          <cell r="AW181" t="str">
            <v>0</v>
          </cell>
          <cell r="AX181" t="str">
            <v>及格</v>
          </cell>
          <cell r="AY181" t="str">
            <v>91.5</v>
          </cell>
          <cell r="AZ181" t="str">
            <v>0</v>
          </cell>
          <cell r="BA181" t="str">
            <v>91.5</v>
          </cell>
          <cell r="BB181" t="str">
            <v>优秀</v>
          </cell>
        </row>
        <row r="182">
          <cell r="F182" t="str">
            <v>吴泽语</v>
          </cell>
          <cell r="G182" t="str">
            <v>1</v>
          </cell>
          <cell r="H182" t="str">
            <v>2010-12-22</v>
          </cell>
          <cell r="I182" t="str">
            <v/>
          </cell>
          <cell r="J182" t="str">
            <v>163.5</v>
          </cell>
          <cell r="K182" t="str">
            <v>54.9</v>
          </cell>
          <cell r="L182" t="str">
            <v>4.4</v>
          </cell>
          <cell r="M182" t="str">
            <v>4.2</v>
          </cell>
          <cell r="N182" t="str">
            <v>100</v>
          </cell>
          <cell r="O182" t="str">
            <v>正常</v>
          </cell>
          <cell r="P182" t="str">
            <v>3488</v>
          </cell>
          <cell r="Q182" t="str">
            <v>85</v>
          </cell>
          <cell r="R182" t="str">
            <v>良好</v>
          </cell>
          <cell r="S182" t="str">
            <v>8.2</v>
          </cell>
          <cell r="T182" t="str">
            <v>76</v>
          </cell>
          <cell r="U182" t="str">
            <v>及格</v>
          </cell>
          <cell r="V182" t="str">
            <v>21</v>
          </cell>
          <cell r="W182" t="str">
            <v>100</v>
          </cell>
          <cell r="X182" t="str">
            <v>优秀</v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>200</v>
          </cell>
          <cell r="AG182" t="str">
            <v>74</v>
          </cell>
          <cell r="AH182" t="str">
            <v>及格</v>
          </cell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>4.30</v>
          </cell>
          <cell r="AN182" t="str">
            <v>74</v>
          </cell>
          <cell r="AO182" t="str">
            <v>0</v>
          </cell>
          <cell r="AP182" t="str">
            <v>及格</v>
          </cell>
          <cell r="AQ182" t="str">
            <v/>
          </cell>
          <cell r="AR182" t="str">
            <v/>
          </cell>
          <cell r="AS182" t="str">
            <v/>
          </cell>
          <cell r="AT182" t="str">
            <v/>
          </cell>
          <cell r="AU182" t="str">
            <v>2</v>
          </cell>
          <cell r="AV182" t="str">
            <v>30</v>
          </cell>
          <cell r="AW182" t="str">
            <v>0</v>
          </cell>
          <cell r="AX182" t="str">
            <v>不及格</v>
          </cell>
          <cell r="AY182" t="str">
            <v>78.2</v>
          </cell>
          <cell r="AZ182" t="str">
            <v>0</v>
          </cell>
          <cell r="BA182" t="str">
            <v>78.2</v>
          </cell>
          <cell r="BB182" t="str">
            <v>及格</v>
          </cell>
        </row>
        <row r="183">
          <cell r="F183" t="str">
            <v>陈莹</v>
          </cell>
          <cell r="G183" t="str">
            <v>2</v>
          </cell>
          <cell r="H183" t="str">
            <v>2011-02-28</v>
          </cell>
          <cell r="I183" t="str">
            <v/>
          </cell>
          <cell r="J183" t="str">
            <v>162</v>
          </cell>
          <cell r="K183" t="str">
            <v>43.8</v>
          </cell>
          <cell r="L183" t="str">
            <v>4.5</v>
          </cell>
          <cell r="M183" t="str">
            <v>5.2</v>
          </cell>
          <cell r="N183" t="str">
            <v>100</v>
          </cell>
          <cell r="O183" t="str">
            <v>正常</v>
          </cell>
          <cell r="P183" t="str">
            <v>3599</v>
          </cell>
          <cell r="Q183" t="str">
            <v>100</v>
          </cell>
          <cell r="R183" t="str">
            <v>优秀</v>
          </cell>
          <cell r="S183" t="str">
            <v>8.8</v>
          </cell>
          <cell r="T183" t="str">
            <v>80</v>
          </cell>
          <cell r="U183" t="str">
            <v>良好</v>
          </cell>
          <cell r="V183" t="str">
            <v>18</v>
          </cell>
          <cell r="W183" t="str">
            <v>85</v>
          </cell>
          <cell r="X183" t="str">
            <v>良好</v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>170</v>
          </cell>
          <cell r="AG183" t="str">
            <v>76</v>
          </cell>
          <cell r="AH183" t="str">
            <v>及格</v>
          </cell>
          <cell r="AI183" t="str">
            <v>3.55</v>
          </cell>
          <cell r="AJ183" t="str">
            <v>80</v>
          </cell>
          <cell r="AK183" t="str">
            <v>0</v>
          </cell>
          <cell r="AL183" t="str">
            <v>良好</v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>40</v>
          </cell>
          <cell r="AR183" t="str">
            <v>78</v>
          </cell>
          <cell r="AS183" t="str">
            <v>0</v>
          </cell>
          <cell r="AT183" t="str">
            <v>及格</v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>85.9</v>
          </cell>
          <cell r="AZ183" t="str">
            <v>0</v>
          </cell>
          <cell r="BA183" t="str">
            <v>85.9</v>
          </cell>
          <cell r="BB183" t="str">
            <v>良好</v>
          </cell>
        </row>
        <row r="184">
          <cell r="F184" t="str">
            <v>陶思语</v>
          </cell>
          <cell r="G184" t="str">
            <v>2</v>
          </cell>
          <cell r="H184" t="str">
            <v>2011-04-20</v>
          </cell>
          <cell r="I184" t="str">
            <v/>
          </cell>
          <cell r="J184" t="str">
            <v>167.5</v>
          </cell>
          <cell r="K184" t="str">
            <v>50.8</v>
          </cell>
          <cell r="L184" t="str">
            <v>4.7</v>
          </cell>
          <cell r="M184" t="str">
            <v>5.0</v>
          </cell>
          <cell r="N184" t="str">
            <v>100</v>
          </cell>
          <cell r="O184" t="str">
            <v>正常</v>
          </cell>
          <cell r="P184" t="str">
            <v>3156</v>
          </cell>
          <cell r="Q184" t="str">
            <v>100</v>
          </cell>
          <cell r="R184" t="str">
            <v>优秀</v>
          </cell>
          <cell r="S184" t="str">
            <v>9.6</v>
          </cell>
          <cell r="T184" t="str">
            <v>72</v>
          </cell>
          <cell r="U184" t="str">
            <v>及格</v>
          </cell>
          <cell r="V184" t="str">
            <v>16</v>
          </cell>
          <cell r="W184" t="str">
            <v>80</v>
          </cell>
          <cell r="X184" t="str">
            <v>良好</v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>170</v>
          </cell>
          <cell r="AG184" t="str">
            <v>76</v>
          </cell>
          <cell r="AH184" t="str">
            <v>及格</v>
          </cell>
          <cell r="AI184" t="str">
            <v>4.16</v>
          </cell>
          <cell r="AJ184" t="str">
            <v>72</v>
          </cell>
          <cell r="AK184" t="str">
            <v>0</v>
          </cell>
          <cell r="AL184" t="str">
            <v>及格</v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>41</v>
          </cell>
          <cell r="AR184" t="str">
            <v>80</v>
          </cell>
          <cell r="AS184" t="str">
            <v>0</v>
          </cell>
          <cell r="AT184" t="str">
            <v>良好</v>
          </cell>
          <cell r="AU184" t="str">
            <v/>
          </cell>
          <cell r="AV184" t="str">
            <v/>
          </cell>
          <cell r="AW184" t="str">
            <v/>
          </cell>
          <cell r="AX184" t="str">
            <v/>
          </cell>
          <cell r="AY184" t="str">
            <v>82.4</v>
          </cell>
          <cell r="AZ184" t="str">
            <v>0</v>
          </cell>
          <cell r="BA184" t="str">
            <v>82.4</v>
          </cell>
          <cell r="BB184" t="str">
            <v>良好</v>
          </cell>
        </row>
        <row r="185">
          <cell r="F185" t="str">
            <v>秦子豪</v>
          </cell>
          <cell r="G185" t="str">
            <v>1</v>
          </cell>
          <cell r="H185" t="str">
            <v>2011-08-23</v>
          </cell>
          <cell r="I185" t="str">
            <v/>
          </cell>
          <cell r="J185" t="str">
            <v>161.5</v>
          </cell>
          <cell r="K185" t="str">
            <v>57.8</v>
          </cell>
          <cell r="L185" t="str">
            <v>4.9</v>
          </cell>
          <cell r="M185" t="str">
            <v>5.1</v>
          </cell>
          <cell r="N185" t="str">
            <v>100</v>
          </cell>
          <cell r="O185" t="str">
            <v>正常</v>
          </cell>
          <cell r="P185" t="str">
            <v>2854</v>
          </cell>
          <cell r="Q185" t="str">
            <v>74</v>
          </cell>
          <cell r="R185" t="str">
            <v>及格</v>
          </cell>
          <cell r="S185" t="str">
            <v>9.1</v>
          </cell>
          <cell r="T185" t="str">
            <v>68</v>
          </cell>
          <cell r="U185" t="str">
            <v>及格</v>
          </cell>
          <cell r="V185" t="str">
            <v>14</v>
          </cell>
          <cell r="W185" t="str">
            <v>85</v>
          </cell>
          <cell r="X185" t="str">
            <v>良好</v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>170</v>
          </cell>
          <cell r="AG185" t="str">
            <v>60</v>
          </cell>
          <cell r="AH185" t="str">
            <v>及格</v>
          </cell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>5.25</v>
          </cell>
          <cell r="AN185" t="str">
            <v>50</v>
          </cell>
          <cell r="AO185" t="str">
            <v>0</v>
          </cell>
          <cell r="AP185" t="str">
            <v>不及格</v>
          </cell>
          <cell r="AQ185" t="str">
            <v/>
          </cell>
          <cell r="AR185" t="str">
            <v/>
          </cell>
          <cell r="AS185" t="str">
            <v/>
          </cell>
          <cell r="AT185" t="str">
            <v/>
          </cell>
          <cell r="AU185" t="str">
            <v>1</v>
          </cell>
          <cell r="AV185" t="str">
            <v>20</v>
          </cell>
          <cell r="AW185" t="str">
            <v>0</v>
          </cell>
          <cell r="AX185" t="str">
            <v>不及格</v>
          </cell>
          <cell r="AY185" t="str">
            <v>66.2</v>
          </cell>
          <cell r="AZ185" t="str">
            <v>0</v>
          </cell>
          <cell r="BA185" t="str">
            <v>66.2</v>
          </cell>
          <cell r="BB185" t="str">
            <v>及格</v>
          </cell>
        </row>
        <row r="186">
          <cell r="F186" t="str">
            <v>叶哲男</v>
          </cell>
          <cell r="G186" t="str">
            <v>1</v>
          </cell>
          <cell r="H186" t="str">
            <v>2012-06-19</v>
          </cell>
          <cell r="I186" t="str">
            <v/>
          </cell>
          <cell r="J186" t="str">
            <v>173</v>
          </cell>
          <cell r="K186" t="str">
            <v>69.5</v>
          </cell>
          <cell r="L186" t="str">
            <v>5.0</v>
          </cell>
          <cell r="M186" t="str">
            <v>5.0</v>
          </cell>
          <cell r="N186" t="str">
            <v>80</v>
          </cell>
          <cell r="O186" t="str">
            <v>超重</v>
          </cell>
          <cell r="P186" t="str">
            <v>4292</v>
          </cell>
          <cell r="Q186" t="str">
            <v>100</v>
          </cell>
          <cell r="R186" t="str">
            <v>优秀</v>
          </cell>
          <cell r="S186" t="str">
            <v>8</v>
          </cell>
          <cell r="T186" t="str">
            <v>90</v>
          </cell>
          <cell r="U186" t="str">
            <v>优秀</v>
          </cell>
          <cell r="V186" t="str">
            <v>11.1</v>
          </cell>
          <cell r="W186" t="str">
            <v>80</v>
          </cell>
          <cell r="X186" t="str">
            <v>良好</v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>205</v>
          </cell>
          <cell r="AG186" t="str">
            <v>85</v>
          </cell>
          <cell r="AH186" t="str">
            <v>良好</v>
          </cell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>3.58</v>
          </cell>
          <cell r="AN186" t="str">
            <v>95</v>
          </cell>
          <cell r="AO186" t="str">
            <v>0</v>
          </cell>
          <cell r="AP186" t="str">
            <v>优秀</v>
          </cell>
          <cell r="AQ186" t="str">
            <v/>
          </cell>
          <cell r="AR186" t="str">
            <v/>
          </cell>
          <cell r="AS186" t="str">
            <v/>
          </cell>
          <cell r="AT186" t="str">
            <v/>
          </cell>
          <cell r="AU186" t="str">
            <v>12</v>
          </cell>
          <cell r="AV186" t="str">
            <v>95</v>
          </cell>
          <cell r="AW186" t="str">
            <v>0</v>
          </cell>
          <cell r="AX186" t="str">
            <v>优秀</v>
          </cell>
          <cell r="AY186" t="str">
            <v>90.0</v>
          </cell>
          <cell r="AZ186" t="str">
            <v>0</v>
          </cell>
          <cell r="BA186" t="str">
            <v>90</v>
          </cell>
          <cell r="BB186" t="str">
            <v>优秀</v>
          </cell>
        </row>
        <row r="187">
          <cell r="F187" t="str">
            <v>李金涵</v>
          </cell>
          <cell r="G187" t="str">
            <v>1</v>
          </cell>
          <cell r="H187" t="str">
            <v>2012-08-01</v>
          </cell>
          <cell r="I187" t="str">
            <v/>
          </cell>
          <cell r="J187" t="str">
            <v>167</v>
          </cell>
          <cell r="K187" t="str">
            <v>65.9</v>
          </cell>
          <cell r="L187" t="str">
            <v>4.9</v>
          </cell>
          <cell r="M187" t="str">
            <v>4.9</v>
          </cell>
          <cell r="N187" t="str">
            <v>80</v>
          </cell>
          <cell r="O187" t="str">
            <v>超重</v>
          </cell>
          <cell r="P187" t="str">
            <v>2525</v>
          </cell>
          <cell r="Q187" t="str">
            <v>72</v>
          </cell>
          <cell r="R187" t="str">
            <v>及格</v>
          </cell>
          <cell r="S187" t="str">
            <v>9</v>
          </cell>
          <cell r="T187" t="str">
            <v>72</v>
          </cell>
          <cell r="U187" t="str">
            <v>及格</v>
          </cell>
          <cell r="V187" t="str">
            <v>2</v>
          </cell>
          <cell r="W187" t="str">
            <v>66</v>
          </cell>
          <cell r="X187" t="str">
            <v>及格</v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>155</v>
          </cell>
          <cell r="AG187" t="str">
            <v>60</v>
          </cell>
          <cell r="AH187" t="str">
            <v>及格</v>
          </cell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>5.11</v>
          </cell>
          <cell r="AN187" t="str">
            <v>62</v>
          </cell>
          <cell r="AO187" t="str">
            <v>0</v>
          </cell>
          <cell r="AP187" t="str">
            <v>及格</v>
          </cell>
          <cell r="AQ187" t="str">
            <v/>
          </cell>
          <cell r="AR187" t="str">
            <v/>
          </cell>
          <cell r="AS187" t="str">
            <v/>
          </cell>
          <cell r="AT187" t="str">
            <v/>
          </cell>
          <cell r="AU187" t="str">
            <v>6</v>
          </cell>
          <cell r="AV187" t="str">
            <v>68</v>
          </cell>
          <cell r="AW187" t="str">
            <v>0</v>
          </cell>
          <cell r="AX187" t="str">
            <v>及格</v>
          </cell>
          <cell r="AY187" t="str">
            <v>69.0</v>
          </cell>
          <cell r="AZ187" t="str">
            <v>0</v>
          </cell>
          <cell r="BA187" t="str">
            <v>69</v>
          </cell>
          <cell r="BB187" t="str">
            <v>及格</v>
          </cell>
        </row>
        <row r="188">
          <cell r="F188" t="str">
            <v>陆镜臣</v>
          </cell>
          <cell r="G188" t="str">
            <v>1</v>
          </cell>
          <cell r="H188" t="str">
            <v>2012-07-10</v>
          </cell>
          <cell r="I188" t="str">
            <v/>
          </cell>
          <cell r="J188" t="str">
            <v>148.5</v>
          </cell>
          <cell r="K188" t="str">
            <v>33.4</v>
          </cell>
          <cell r="L188" t="str">
            <v>5.1</v>
          </cell>
          <cell r="M188" t="str">
            <v>5.2</v>
          </cell>
          <cell r="N188" t="str">
            <v>80</v>
          </cell>
          <cell r="O188" t="str">
            <v>低体重</v>
          </cell>
          <cell r="P188" t="str">
            <v>2078</v>
          </cell>
          <cell r="Q188" t="str">
            <v>66</v>
          </cell>
          <cell r="R188" t="str">
            <v>及格</v>
          </cell>
          <cell r="S188" t="str">
            <v>9</v>
          </cell>
          <cell r="T188" t="str">
            <v>72</v>
          </cell>
          <cell r="U188" t="str">
            <v>及格</v>
          </cell>
          <cell r="V188" t="str">
            <v>4.6</v>
          </cell>
          <cell r="W188" t="str">
            <v>70</v>
          </cell>
          <cell r="X188" t="str">
            <v>及格</v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  <cell r="AF188" t="str">
            <v>157</v>
          </cell>
          <cell r="AG188" t="str">
            <v>60</v>
          </cell>
          <cell r="AH188" t="str">
            <v>及格</v>
          </cell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>4.43</v>
          </cell>
          <cell r="AN188" t="str">
            <v>74</v>
          </cell>
          <cell r="AO188" t="str">
            <v>0</v>
          </cell>
          <cell r="AP188" t="str">
            <v>及格</v>
          </cell>
          <cell r="AQ188" t="str">
            <v/>
          </cell>
          <cell r="AR188" t="str">
            <v/>
          </cell>
          <cell r="AS188" t="str">
            <v/>
          </cell>
          <cell r="AT188" t="str">
            <v/>
          </cell>
          <cell r="AU188" t="str">
            <v>9</v>
          </cell>
          <cell r="AV188" t="str">
            <v>80</v>
          </cell>
          <cell r="AW188" t="str">
            <v>0</v>
          </cell>
          <cell r="AX188" t="str">
            <v>良好</v>
          </cell>
          <cell r="AY188" t="str">
            <v>72.1</v>
          </cell>
          <cell r="AZ188" t="str">
            <v>0</v>
          </cell>
          <cell r="BA188" t="str">
            <v>72.1</v>
          </cell>
          <cell r="BB188" t="str">
            <v>及格</v>
          </cell>
        </row>
        <row r="189">
          <cell r="F189" t="str">
            <v>冯熙宁</v>
          </cell>
          <cell r="G189" t="str">
            <v>2</v>
          </cell>
          <cell r="H189" t="str">
            <v>2012-06-18</v>
          </cell>
          <cell r="I189" t="str">
            <v/>
          </cell>
          <cell r="J189" t="str">
            <v>157</v>
          </cell>
          <cell r="K189" t="str">
            <v>44.7</v>
          </cell>
          <cell r="L189" t="str">
            <v>5.0</v>
          </cell>
          <cell r="M189" t="str">
            <v>5.0</v>
          </cell>
          <cell r="N189" t="str">
            <v>100</v>
          </cell>
          <cell r="O189" t="str">
            <v>正常</v>
          </cell>
          <cell r="P189" t="str">
            <v>2381</v>
          </cell>
          <cell r="Q189" t="str">
            <v>80</v>
          </cell>
          <cell r="R189" t="str">
            <v>良好</v>
          </cell>
          <cell r="S189" t="str">
            <v>8.4</v>
          </cell>
          <cell r="T189" t="str">
            <v>85</v>
          </cell>
          <cell r="U189" t="str">
            <v>良好</v>
          </cell>
          <cell r="V189" t="str">
            <v>11</v>
          </cell>
          <cell r="W189" t="str">
            <v>72</v>
          </cell>
          <cell r="X189" t="str">
            <v>及格</v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>158</v>
          </cell>
          <cell r="AG189" t="str">
            <v>72</v>
          </cell>
          <cell r="AH189" t="str">
            <v>及格</v>
          </cell>
          <cell r="AI189" t="str">
            <v>3.43</v>
          </cell>
          <cell r="AJ189" t="str">
            <v>90</v>
          </cell>
          <cell r="AK189" t="str">
            <v>0</v>
          </cell>
          <cell r="AL189" t="str">
            <v>优秀</v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>40</v>
          </cell>
          <cell r="AR189" t="str">
            <v>80</v>
          </cell>
          <cell r="AS189" t="str">
            <v>0</v>
          </cell>
          <cell r="AT189" t="str">
            <v>良好</v>
          </cell>
          <cell r="AU189" t="str">
            <v/>
          </cell>
          <cell r="AV189" t="str">
            <v/>
          </cell>
          <cell r="AW189" t="str">
            <v/>
          </cell>
          <cell r="AX189" t="str">
            <v/>
          </cell>
          <cell r="AY189" t="str">
            <v>84.4</v>
          </cell>
          <cell r="AZ189" t="str">
            <v>0</v>
          </cell>
          <cell r="BA189" t="str">
            <v>84.4</v>
          </cell>
          <cell r="BB189" t="str">
            <v>良好</v>
          </cell>
        </row>
        <row r="190">
          <cell r="F190" t="str">
            <v>陈悦嘉</v>
          </cell>
          <cell r="G190" t="str">
            <v>2</v>
          </cell>
          <cell r="H190" t="str">
            <v>2012-07-26</v>
          </cell>
          <cell r="I190" t="str">
            <v/>
          </cell>
          <cell r="J190" t="str">
            <v>153.5</v>
          </cell>
          <cell r="K190" t="str">
            <v>41.4</v>
          </cell>
          <cell r="L190" t="str">
            <v>4.9</v>
          </cell>
          <cell r="M190" t="str">
            <v>5.1</v>
          </cell>
          <cell r="N190" t="str">
            <v>100</v>
          </cell>
          <cell r="O190" t="str">
            <v>正常</v>
          </cell>
          <cell r="P190" t="str">
            <v>2682</v>
          </cell>
          <cell r="Q190" t="str">
            <v>95</v>
          </cell>
          <cell r="R190" t="str">
            <v>优秀</v>
          </cell>
          <cell r="S190" t="str">
            <v>8.7</v>
          </cell>
          <cell r="T190" t="str">
            <v>80</v>
          </cell>
          <cell r="U190" t="str">
            <v>良好</v>
          </cell>
          <cell r="V190" t="str">
            <v>17</v>
          </cell>
          <cell r="W190" t="str">
            <v>85</v>
          </cell>
          <cell r="X190" t="str">
            <v>良好</v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>165</v>
          </cell>
          <cell r="AG190" t="str">
            <v>76</v>
          </cell>
          <cell r="AH190" t="str">
            <v>及格</v>
          </cell>
          <cell r="AI190" t="str">
            <v>3.36</v>
          </cell>
          <cell r="AJ190" t="str">
            <v>95</v>
          </cell>
          <cell r="AK190" t="str">
            <v>0</v>
          </cell>
          <cell r="AL190" t="str">
            <v>优秀</v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>48</v>
          </cell>
          <cell r="AR190" t="str">
            <v>95</v>
          </cell>
          <cell r="AS190" t="str">
            <v>0</v>
          </cell>
          <cell r="AT190" t="str">
            <v>优秀</v>
          </cell>
          <cell r="AU190" t="str">
            <v/>
          </cell>
          <cell r="AV190" t="str">
            <v/>
          </cell>
          <cell r="AW190" t="str">
            <v/>
          </cell>
          <cell r="AX190" t="str">
            <v/>
          </cell>
          <cell r="AY190" t="str">
            <v>89.9</v>
          </cell>
          <cell r="AZ190" t="str">
            <v>0</v>
          </cell>
          <cell r="BA190" t="str">
            <v>89.9</v>
          </cell>
          <cell r="BB190" t="str">
            <v>良好</v>
          </cell>
        </row>
        <row r="191">
          <cell r="F191" t="str">
            <v>黄志轩</v>
          </cell>
          <cell r="G191" t="str">
            <v>1</v>
          </cell>
          <cell r="H191" t="str">
            <v>2012-03-13</v>
          </cell>
          <cell r="I191" t="str">
            <v/>
          </cell>
          <cell r="J191" t="str">
            <v>152.5</v>
          </cell>
          <cell r="K191" t="str">
            <v>38.7</v>
          </cell>
          <cell r="L191" t="str">
            <v>5.0</v>
          </cell>
          <cell r="M191" t="str">
            <v>5.1</v>
          </cell>
          <cell r="N191" t="str">
            <v>100</v>
          </cell>
          <cell r="O191" t="str">
            <v>正常</v>
          </cell>
          <cell r="P191" t="str">
            <v>3100</v>
          </cell>
          <cell r="Q191" t="str">
            <v>80</v>
          </cell>
          <cell r="R191" t="str">
            <v>良好</v>
          </cell>
          <cell r="S191" t="str">
            <v>8.5</v>
          </cell>
          <cell r="T191" t="str">
            <v>76</v>
          </cell>
          <cell r="U191" t="str">
            <v>及格</v>
          </cell>
          <cell r="V191" t="str">
            <v>10.7</v>
          </cell>
          <cell r="W191" t="str">
            <v>80</v>
          </cell>
          <cell r="X191" t="str">
            <v>良好</v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>185</v>
          </cell>
          <cell r="AG191" t="str">
            <v>74</v>
          </cell>
          <cell r="AH191" t="str">
            <v>及格</v>
          </cell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>4.33</v>
          </cell>
          <cell r="AN191" t="str">
            <v>78</v>
          </cell>
          <cell r="AO191" t="str">
            <v>0</v>
          </cell>
          <cell r="AP191" t="str">
            <v>及格</v>
          </cell>
          <cell r="AQ191" t="str">
            <v/>
          </cell>
          <cell r="AR191" t="str">
            <v/>
          </cell>
          <cell r="AS191" t="str">
            <v/>
          </cell>
          <cell r="AT191" t="str">
            <v/>
          </cell>
          <cell r="AU191" t="str">
            <v>8</v>
          </cell>
          <cell r="AV191" t="str">
            <v>76</v>
          </cell>
          <cell r="AW191" t="str">
            <v>0</v>
          </cell>
          <cell r="AX191" t="str">
            <v>及格</v>
          </cell>
          <cell r="AY191" t="str">
            <v>80.8</v>
          </cell>
          <cell r="AZ191" t="str">
            <v>0</v>
          </cell>
          <cell r="BA191" t="str">
            <v>80.8</v>
          </cell>
          <cell r="BB191" t="str">
            <v>良好</v>
          </cell>
        </row>
        <row r="192">
          <cell r="F192" t="str">
            <v>高兴</v>
          </cell>
          <cell r="G192" t="str">
            <v>2</v>
          </cell>
          <cell r="H192" t="str">
            <v>2012-08-10</v>
          </cell>
          <cell r="I192" t="str">
            <v/>
          </cell>
          <cell r="J192" t="str">
            <v>159.5</v>
          </cell>
          <cell r="K192" t="str">
            <v>44.5</v>
          </cell>
          <cell r="L192" t="str">
            <v>4.5</v>
          </cell>
          <cell r="M192" t="str">
            <v>4.6</v>
          </cell>
          <cell r="N192" t="str">
            <v>100</v>
          </cell>
          <cell r="O192" t="str">
            <v>正常</v>
          </cell>
          <cell r="P192" t="str">
            <v>3348</v>
          </cell>
          <cell r="Q192" t="str">
            <v>100</v>
          </cell>
          <cell r="R192" t="str">
            <v>优秀</v>
          </cell>
          <cell r="S192" t="str">
            <v>8.3</v>
          </cell>
          <cell r="T192" t="str">
            <v>90</v>
          </cell>
          <cell r="U192" t="str">
            <v>优秀</v>
          </cell>
          <cell r="V192" t="str">
            <v>16.1</v>
          </cell>
          <cell r="W192" t="str">
            <v>80</v>
          </cell>
          <cell r="X192" t="str">
            <v>良好</v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>160</v>
          </cell>
          <cell r="AG192" t="str">
            <v>72</v>
          </cell>
          <cell r="AH192" t="str">
            <v>及格</v>
          </cell>
          <cell r="AI192" t="str">
            <v>3.37</v>
          </cell>
          <cell r="AJ192" t="str">
            <v>95</v>
          </cell>
          <cell r="AK192" t="str">
            <v>0</v>
          </cell>
          <cell r="AL192" t="str">
            <v>优秀</v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>38</v>
          </cell>
          <cell r="AR192" t="str">
            <v>78</v>
          </cell>
          <cell r="AS192" t="str">
            <v>0</v>
          </cell>
          <cell r="AT192" t="str">
            <v>及格</v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>90.0</v>
          </cell>
          <cell r="AZ192" t="str">
            <v>0</v>
          </cell>
          <cell r="BA192" t="str">
            <v>90</v>
          </cell>
          <cell r="BB192" t="str">
            <v>优秀</v>
          </cell>
        </row>
        <row r="193">
          <cell r="F193" t="str">
            <v>包宸语</v>
          </cell>
          <cell r="G193" t="str">
            <v>1</v>
          </cell>
          <cell r="H193" t="str">
            <v>2011-12-03</v>
          </cell>
          <cell r="I193" t="str">
            <v/>
          </cell>
          <cell r="J193" t="str">
            <v>177.5</v>
          </cell>
          <cell r="K193" t="str">
            <v>66.7</v>
          </cell>
          <cell r="L193" t="str">
            <v>4.3</v>
          </cell>
          <cell r="M193" t="str">
            <v>4.4</v>
          </cell>
          <cell r="N193" t="str">
            <v>100</v>
          </cell>
          <cell r="O193" t="str">
            <v>正常</v>
          </cell>
          <cell r="P193" t="str">
            <v>4171</v>
          </cell>
          <cell r="Q193" t="str">
            <v>100</v>
          </cell>
          <cell r="R193" t="str">
            <v>优秀</v>
          </cell>
          <cell r="S193" t="str">
            <v>7.3</v>
          </cell>
          <cell r="T193" t="str">
            <v>100</v>
          </cell>
          <cell r="U193" t="str">
            <v>优秀</v>
          </cell>
          <cell r="V193" t="str">
            <v>16</v>
          </cell>
          <cell r="W193" t="str">
            <v>95</v>
          </cell>
          <cell r="X193" t="str">
            <v>优秀</v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  <cell r="AC193" t="str">
            <v/>
          </cell>
          <cell r="AD193" t="str">
            <v/>
          </cell>
          <cell r="AE193" t="str">
            <v/>
          </cell>
          <cell r="AF193" t="str">
            <v>245</v>
          </cell>
          <cell r="AG193" t="str">
            <v>100</v>
          </cell>
          <cell r="AH193" t="str">
            <v>优秀</v>
          </cell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>3.56</v>
          </cell>
          <cell r="AN193" t="str">
            <v>95</v>
          </cell>
          <cell r="AO193" t="str">
            <v>0</v>
          </cell>
          <cell r="AP193" t="str">
            <v>优秀</v>
          </cell>
          <cell r="AQ193" t="str">
            <v/>
          </cell>
          <cell r="AR193" t="str">
            <v/>
          </cell>
          <cell r="AS193" t="str">
            <v/>
          </cell>
          <cell r="AT193" t="str">
            <v/>
          </cell>
          <cell r="AU193" t="str">
            <v>9</v>
          </cell>
          <cell r="AV193" t="str">
            <v>80</v>
          </cell>
          <cell r="AW193" t="str">
            <v>0</v>
          </cell>
          <cell r="AX193" t="str">
            <v>良好</v>
          </cell>
          <cell r="AY193" t="str">
            <v>96.5</v>
          </cell>
          <cell r="AZ193" t="str">
            <v>0</v>
          </cell>
          <cell r="BA193" t="str">
            <v>96.5</v>
          </cell>
          <cell r="BB193" t="str">
            <v>优秀</v>
          </cell>
        </row>
        <row r="194">
          <cell r="F194" t="str">
            <v>吴宇岚</v>
          </cell>
          <cell r="G194" t="str">
            <v>2</v>
          </cell>
          <cell r="H194" t="str">
            <v>2011-04-12</v>
          </cell>
          <cell r="I194" t="str">
            <v/>
          </cell>
          <cell r="J194" t="str">
            <v>164</v>
          </cell>
          <cell r="K194" t="str">
            <v>60</v>
          </cell>
          <cell r="L194" t="str">
            <v>4.9</v>
          </cell>
          <cell r="M194" t="str">
            <v>4.9</v>
          </cell>
          <cell r="N194" t="str">
            <v>80</v>
          </cell>
          <cell r="O194" t="str">
            <v>超重</v>
          </cell>
          <cell r="P194" t="str">
            <v>3000</v>
          </cell>
          <cell r="Q194" t="str">
            <v>100</v>
          </cell>
          <cell r="R194" t="str">
            <v>优秀</v>
          </cell>
          <cell r="S194" t="str">
            <v>7.9</v>
          </cell>
          <cell r="T194" t="str">
            <v>100</v>
          </cell>
          <cell r="U194" t="str">
            <v>优秀</v>
          </cell>
          <cell r="V194" t="str">
            <v>11</v>
          </cell>
          <cell r="W194" t="str">
            <v>72</v>
          </cell>
          <cell r="X194" t="str">
            <v>及格</v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>175</v>
          </cell>
          <cell r="AG194" t="str">
            <v>80</v>
          </cell>
          <cell r="AH194" t="str">
            <v>良好</v>
          </cell>
          <cell r="AI194" t="str">
            <v>4.04</v>
          </cell>
          <cell r="AJ194" t="str">
            <v>78</v>
          </cell>
          <cell r="AK194" t="str">
            <v>0</v>
          </cell>
          <cell r="AL194" t="str">
            <v>及格</v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>40</v>
          </cell>
          <cell r="AR194" t="str">
            <v>78</v>
          </cell>
          <cell r="AS194" t="str">
            <v>0</v>
          </cell>
          <cell r="AT194" t="str">
            <v>及格</v>
          </cell>
          <cell r="AU194" t="str">
            <v/>
          </cell>
          <cell r="AV194" t="str">
            <v/>
          </cell>
          <cell r="AW194" t="str">
            <v/>
          </cell>
          <cell r="AX194" t="str">
            <v/>
          </cell>
          <cell r="AY194" t="str">
            <v>85.6</v>
          </cell>
          <cell r="AZ194" t="str">
            <v>0</v>
          </cell>
          <cell r="BA194" t="str">
            <v>85.6</v>
          </cell>
          <cell r="BB194" t="str">
            <v>良好</v>
          </cell>
        </row>
        <row r="195">
          <cell r="F195" t="str">
            <v>韩昊泽</v>
          </cell>
          <cell r="G195" t="str">
            <v>1</v>
          </cell>
          <cell r="H195" t="str">
            <v>2010-11-12</v>
          </cell>
          <cell r="I195" t="str">
            <v/>
          </cell>
          <cell r="J195" t="str">
            <v>171.5</v>
          </cell>
          <cell r="K195" t="str">
            <v>61.9</v>
          </cell>
          <cell r="L195" t="str">
            <v>4.0</v>
          </cell>
          <cell r="M195" t="str">
            <v>4.0</v>
          </cell>
          <cell r="N195" t="str">
            <v>100</v>
          </cell>
          <cell r="O195" t="str">
            <v>正常</v>
          </cell>
          <cell r="P195" t="str">
            <v>3900</v>
          </cell>
          <cell r="Q195" t="str">
            <v>95</v>
          </cell>
          <cell r="R195" t="str">
            <v>优秀</v>
          </cell>
          <cell r="S195" t="str">
            <v>7.5</v>
          </cell>
          <cell r="T195" t="str">
            <v>100</v>
          </cell>
          <cell r="U195" t="str">
            <v>优秀</v>
          </cell>
          <cell r="V195" t="str">
            <v>13</v>
          </cell>
          <cell r="W195" t="str">
            <v>80</v>
          </cell>
          <cell r="X195" t="str">
            <v>良好</v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  <cell r="AF195" t="str">
            <v>255</v>
          </cell>
          <cell r="AG195" t="str">
            <v>100</v>
          </cell>
          <cell r="AH195" t="str">
            <v>优秀</v>
          </cell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>4.12</v>
          </cell>
          <cell r="AN195" t="str">
            <v>80</v>
          </cell>
          <cell r="AO195" t="str">
            <v>0</v>
          </cell>
          <cell r="AP195" t="str">
            <v>良好</v>
          </cell>
          <cell r="AQ195" t="str">
            <v/>
          </cell>
          <cell r="AR195" t="str">
            <v/>
          </cell>
          <cell r="AS195" t="str">
            <v/>
          </cell>
          <cell r="AT195" t="str">
            <v/>
          </cell>
          <cell r="AU195" t="str">
            <v>3</v>
          </cell>
          <cell r="AV195" t="str">
            <v>40</v>
          </cell>
          <cell r="AW195" t="str">
            <v>0</v>
          </cell>
          <cell r="AX195" t="str">
            <v>不及格</v>
          </cell>
          <cell r="AY195" t="str">
            <v>87.3</v>
          </cell>
          <cell r="AZ195" t="str">
            <v>0</v>
          </cell>
          <cell r="BA195" t="str">
            <v>87.3</v>
          </cell>
          <cell r="BB195" t="str">
            <v>良好</v>
          </cell>
        </row>
        <row r="196">
          <cell r="F196" t="str">
            <v>何怡然</v>
          </cell>
          <cell r="G196" t="str">
            <v>2</v>
          </cell>
          <cell r="H196" t="str">
            <v>2010-09-09</v>
          </cell>
          <cell r="I196" t="str">
            <v/>
          </cell>
          <cell r="J196" t="str">
            <v>163.5</v>
          </cell>
          <cell r="K196" t="str">
            <v>58.3</v>
          </cell>
          <cell r="L196" t="str">
            <v>4.7</v>
          </cell>
          <cell r="M196" t="str">
            <v>4.5</v>
          </cell>
          <cell r="N196" t="str">
            <v>100</v>
          </cell>
          <cell r="O196" t="str">
            <v>正常</v>
          </cell>
          <cell r="P196" t="str">
            <v>2950</v>
          </cell>
          <cell r="Q196" t="str">
            <v>100</v>
          </cell>
          <cell r="R196" t="str">
            <v>优秀</v>
          </cell>
          <cell r="S196" t="str">
            <v>9.1</v>
          </cell>
          <cell r="T196" t="str">
            <v>76</v>
          </cell>
          <cell r="U196" t="str">
            <v>及格</v>
          </cell>
          <cell r="V196" t="str">
            <v>11</v>
          </cell>
          <cell r="W196" t="str">
            <v>72</v>
          </cell>
          <cell r="X196" t="str">
            <v>及格</v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>197</v>
          </cell>
          <cell r="AG196" t="str">
            <v>95</v>
          </cell>
          <cell r="AH196" t="str">
            <v>优秀</v>
          </cell>
          <cell r="AI196" t="str">
            <v>4.01</v>
          </cell>
          <cell r="AJ196" t="str">
            <v>78</v>
          </cell>
          <cell r="AK196" t="str">
            <v>0</v>
          </cell>
          <cell r="AL196" t="str">
            <v>及格</v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>44</v>
          </cell>
          <cell r="AR196" t="str">
            <v>85</v>
          </cell>
          <cell r="AS196" t="str">
            <v>0</v>
          </cell>
          <cell r="AT196" t="str">
            <v>良好</v>
          </cell>
          <cell r="AU196" t="str">
            <v/>
          </cell>
          <cell r="AV196" t="str">
            <v/>
          </cell>
          <cell r="AW196" t="str">
            <v/>
          </cell>
          <cell r="AX196" t="str">
            <v/>
          </cell>
          <cell r="AY196" t="str">
            <v>86.0</v>
          </cell>
          <cell r="AZ196" t="str">
            <v>0</v>
          </cell>
          <cell r="BA196" t="str">
            <v>86</v>
          </cell>
          <cell r="BB196" t="str">
            <v>良好</v>
          </cell>
        </row>
        <row r="197">
          <cell r="F197" t="str">
            <v>周闻涛</v>
          </cell>
          <cell r="G197" t="str">
            <v>1</v>
          </cell>
          <cell r="H197" t="str">
            <v>2011-01-29</v>
          </cell>
          <cell r="I197" t="str">
            <v/>
          </cell>
          <cell r="J197" t="str">
            <v>175</v>
          </cell>
          <cell r="K197" t="str">
            <v>84.2</v>
          </cell>
          <cell r="L197" t="str">
            <v>4.5</v>
          </cell>
          <cell r="M197" t="str">
            <v>4.5</v>
          </cell>
          <cell r="N197" t="str">
            <v>60</v>
          </cell>
          <cell r="O197" t="str">
            <v>肥胖</v>
          </cell>
          <cell r="P197" t="str">
            <v>4250</v>
          </cell>
          <cell r="Q197" t="str">
            <v>100</v>
          </cell>
          <cell r="R197" t="str">
            <v>优秀</v>
          </cell>
          <cell r="S197" t="str">
            <v>8.1</v>
          </cell>
          <cell r="T197" t="str">
            <v>78</v>
          </cell>
          <cell r="U197" t="str">
            <v>及格</v>
          </cell>
          <cell r="V197" t="str">
            <v>9</v>
          </cell>
          <cell r="W197" t="str">
            <v>76</v>
          </cell>
          <cell r="X197" t="str">
            <v>及格</v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  <cell r="AF197" t="str">
            <v>195</v>
          </cell>
          <cell r="AG197" t="str">
            <v>72</v>
          </cell>
          <cell r="AH197" t="str">
            <v>及格</v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>4.54</v>
          </cell>
          <cell r="AN197" t="str">
            <v>64</v>
          </cell>
          <cell r="AO197" t="str">
            <v>0</v>
          </cell>
          <cell r="AP197" t="str">
            <v>及格</v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 t="str">
            <v>1</v>
          </cell>
          <cell r="AV197" t="str">
            <v>20</v>
          </cell>
          <cell r="AW197" t="str">
            <v>0</v>
          </cell>
          <cell r="AX197" t="str">
            <v>不及格</v>
          </cell>
          <cell r="AY197" t="str">
            <v>69.2</v>
          </cell>
          <cell r="AZ197" t="str">
            <v>0</v>
          </cell>
          <cell r="BA197" t="str">
            <v>69.2</v>
          </cell>
          <cell r="BB197" t="str">
            <v>及格</v>
          </cell>
        </row>
        <row r="198">
          <cell r="F198" t="str">
            <v>唐开迪</v>
          </cell>
          <cell r="G198" t="str">
            <v>2</v>
          </cell>
          <cell r="H198" t="str">
            <v>2010-10-15</v>
          </cell>
          <cell r="I198" t="str">
            <v/>
          </cell>
          <cell r="J198" t="str">
            <v>170</v>
          </cell>
          <cell r="K198" t="str">
            <v>47.8</v>
          </cell>
          <cell r="L198" t="str">
            <v>4.9</v>
          </cell>
          <cell r="M198" t="str">
            <v>4.9</v>
          </cell>
          <cell r="N198" t="str">
            <v>100</v>
          </cell>
          <cell r="O198" t="str">
            <v>正常</v>
          </cell>
          <cell r="P198" t="str">
            <v>3150</v>
          </cell>
          <cell r="Q198" t="str">
            <v>100</v>
          </cell>
          <cell r="R198" t="str">
            <v>优秀</v>
          </cell>
          <cell r="S198" t="str">
            <v>8.3</v>
          </cell>
          <cell r="T198" t="str">
            <v>85</v>
          </cell>
          <cell r="U198" t="str">
            <v>良好</v>
          </cell>
          <cell r="V198" t="str">
            <v>16</v>
          </cell>
          <cell r="W198" t="str">
            <v>80</v>
          </cell>
          <cell r="X198" t="str">
            <v>良好</v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str">
            <v/>
          </cell>
          <cell r="AE198" t="str">
            <v/>
          </cell>
          <cell r="AF198" t="str">
            <v>200</v>
          </cell>
          <cell r="AG198" t="str">
            <v>100</v>
          </cell>
          <cell r="AH198" t="str">
            <v>优秀</v>
          </cell>
          <cell r="AI198" t="str">
            <v>3.44</v>
          </cell>
          <cell r="AJ198" t="str">
            <v>90</v>
          </cell>
          <cell r="AK198" t="str">
            <v>0</v>
          </cell>
          <cell r="AL198" t="str">
            <v>优秀</v>
          </cell>
          <cell r="AM198" t="str">
            <v/>
          </cell>
          <cell r="AN198" t="str">
            <v/>
          </cell>
          <cell r="AO198" t="str">
            <v/>
          </cell>
          <cell r="AP198" t="str">
            <v/>
          </cell>
          <cell r="AQ198" t="str">
            <v>36</v>
          </cell>
          <cell r="AR198" t="str">
            <v>74</v>
          </cell>
          <cell r="AS198" t="str">
            <v>0</v>
          </cell>
          <cell r="AT198" t="str">
            <v>及格</v>
          </cell>
          <cell r="AU198" t="str">
            <v/>
          </cell>
          <cell r="AV198" t="str">
            <v/>
          </cell>
          <cell r="AW198" t="str">
            <v/>
          </cell>
          <cell r="AX198" t="str">
            <v/>
          </cell>
          <cell r="AY198" t="str">
            <v>90.4</v>
          </cell>
          <cell r="AZ198" t="str">
            <v>0</v>
          </cell>
          <cell r="BA198" t="str">
            <v>90.4</v>
          </cell>
          <cell r="BB198" t="str">
            <v>优秀</v>
          </cell>
        </row>
        <row r="199">
          <cell r="F199" t="str">
            <v>朱可馨</v>
          </cell>
          <cell r="G199" t="str">
            <v>2</v>
          </cell>
          <cell r="H199" t="str">
            <v>2011-03-09</v>
          </cell>
          <cell r="I199" t="str">
            <v/>
          </cell>
          <cell r="J199" t="str">
            <v>168</v>
          </cell>
          <cell r="K199" t="str">
            <v>47.6</v>
          </cell>
          <cell r="L199" t="str">
            <v>5.2</v>
          </cell>
          <cell r="M199" t="str">
            <v>5.2</v>
          </cell>
          <cell r="N199" t="str">
            <v>100</v>
          </cell>
          <cell r="O199" t="str">
            <v>正常</v>
          </cell>
          <cell r="P199" t="str">
            <v>3050</v>
          </cell>
          <cell r="Q199" t="str">
            <v>100</v>
          </cell>
          <cell r="R199" t="str">
            <v>优秀</v>
          </cell>
          <cell r="S199" t="str">
            <v>9.3</v>
          </cell>
          <cell r="T199" t="str">
            <v>74</v>
          </cell>
          <cell r="U199" t="str">
            <v>及格</v>
          </cell>
          <cell r="V199" t="str">
            <v>25</v>
          </cell>
          <cell r="W199" t="str">
            <v>100</v>
          </cell>
          <cell r="X199" t="str">
            <v>优秀</v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str">
            <v/>
          </cell>
          <cell r="AE199" t="str">
            <v/>
          </cell>
          <cell r="AF199" t="str">
            <v>186</v>
          </cell>
          <cell r="AG199" t="str">
            <v>85</v>
          </cell>
          <cell r="AH199" t="str">
            <v>良好</v>
          </cell>
          <cell r="AI199" t="str">
            <v>4.21</v>
          </cell>
          <cell r="AJ199" t="str">
            <v>70</v>
          </cell>
          <cell r="AK199" t="str">
            <v>0</v>
          </cell>
          <cell r="AL199" t="str">
            <v>及格</v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>40</v>
          </cell>
          <cell r="AR199" t="str">
            <v>78</v>
          </cell>
          <cell r="AS199" t="str">
            <v>0</v>
          </cell>
          <cell r="AT199" t="str">
            <v>及格</v>
          </cell>
          <cell r="AU199" t="str">
            <v/>
          </cell>
          <cell r="AV199" t="str">
            <v/>
          </cell>
          <cell r="AW199" t="str">
            <v/>
          </cell>
          <cell r="AX199" t="str">
            <v/>
          </cell>
          <cell r="AY199" t="str">
            <v>85.1</v>
          </cell>
          <cell r="AZ199" t="str">
            <v>0</v>
          </cell>
          <cell r="BA199" t="str">
            <v>85.1</v>
          </cell>
          <cell r="BB199" t="str">
            <v>良好</v>
          </cell>
        </row>
        <row r="200">
          <cell r="F200" t="str">
            <v>尤烨旻</v>
          </cell>
          <cell r="G200" t="str">
            <v>1</v>
          </cell>
          <cell r="H200" t="str">
            <v>2010-12-28</v>
          </cell>
          <cell r="I200" t="str">
            <v/>
          </cell>
          <cell r="J200" t="str">
            <v>164.5</v>
          </cell>
          <cell r="K200" t="str">
            <v>56.9</v>
          </cell>
          <cell r="L200" t="str">
            <v>4.2</v>
          </cell>
          <cell r="M200" t="str">
            <v>4.7</v>
          </cell>
          <cell r="N200" t="str">
            <v>100</v>
          </cell>
          <cell r="O200" t="str">
            <v>正常</v>
          </cell>
          <cell r="P200" t="str">
            <v>3050</v>
          </cell>
          <cell r="Q200" t="str">
            <v>76</v>
          </cell>
          <cell r="R200" t="str">
            <v>及格</v>
          </cell>
          <cell r="S200" t="str">
            <v>8.1</v>
          </cell>
          <cell r="T200" t="str">
            <v>78</v>
          </cell>
          <cell r="U200" t="str">
            <v>及格</v>
          </cell>
          <cell r="V200" t="str">
            <v>16</v>
          </cell>
          <cell r="W200" t="str">
            <v>90</v>
          </cell>
          <cell r="X200" t="str">
            <v>优秀</v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>190</v>
          </cell>
          <cell r="AG200" t="str">
            <v>70</v>
          </cell>
          <cell r="AH200" t="str">
            <v>及格</v>
          </cell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>4.30</v>
          </cell>
          <cell r="AN200" t="str">
            <v>74</v>
          </cell>
          <cell r="AO200" t="str">
            <v>0</v>
          </cell>
          <cell r="AP200" t="str">
            <v>及格</v>
          </cell>
          <cell r="AQ200" t="str">
            <v/>
          </cell>
          <cell r="AR200" t="str">
            <v/>
          </cell>
          <cell r="AS200" t="str">
            <v/>
          </cell>
          <cell r="AT200" t="str">
            <v/>
          </cell>
          <cell r="AU200" t="str">
            <v>1</v>
          </cell>
          <cell r="AV200" t="str">
            <v>20</v>
          </cell>
          <cell r="AW200" t="str">
            <v>0</v>
          </cell>
          <cell r="AX200" t="str">
            <v>不及格</v>
          </cell>
          <cell r="AY200" t="str">
            <v>74.8</v>
          </cell>
          <cell r="AZ200" t="str">
            <v>0</v>
          </cell>
          <cell r="BA200" t="str">
            <v>74.8</v>
          </cell>
          <cell r="BB200" t="str">
            <v>及格</v>
          </cell>
        </row>
        <row r="201">
          <cell r="F201" t="str">
            <v>杨雨霏儿</v>
          </cell>
          <cell r="G201" t="str">
            <v>2</v>
          </cell>
          <cell r="H201" t="str">
            <v>2011-02-11</v>
          </cell>
          <cell r="I201" t="str">
            <v/>
          </cell>
          <cell r="J201" t="str">
            <v>159.5</v>
          </cell>
          <cell r="K201" t="str">
            <v>45.4</v>
          </cell>
          <cell r="L201" t="str">
            <v>4.2</v>
          </cell>
          <cell r="M201" t="str">
            <v>4.3</v>
          </cell>
          <cell r="N201" t="str">
            <v>100</v>
          </cell>
          <cell r="O201" t="str">
            <v>正常</v>
          </cell>
          <cell r="P201" t="str">
            <v>2650</v>
          </cell>
          <cell r="Q201" t="str">
            <v>85</v>
          </cell>
          <cell r="R201" t="str">
            <v>良好</v>
          </cell>
          <cell r="S201" t="str">
            <v>8.1</v>
          </cell>
          <cell r="T201" t="str">
            <v>95</v>
          </cell>
          <cell r="U201" t="str">
            <v>优秀</v>
          </cell>
          <cell r="V201" t="str">
            <v>20</v>
          </cell>
          <cell r="W201" t="str">
            <v>90</v>
          </cell>
          <cell r="X201" t="str">
            <v>优秀</v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/>
          </cell>
          <cell r="AF201" t="str">
            <v>200</v>
          </cell>
          <cell r="AG201" t="str">
            <v>100</v>
          </cell>
          <cell r="AH201" t="str">
            <v>优秀</v>
          </cell>
          <cell r="AI201" t="str">
            <v>3.49</v>
          </cell>
          <cell r="AJ201" t="str">
            <v>85</v>
          </cell>
          <cell r="AK201" t="str">
            <v>0</v>
          </cell>
          <cell r="AL201" t="str">
            <v>良好</v>
          </cell>
          <cell r="AM201" t="str">
            <v/>
          </cell>
          <cell r="AN201" t="str">
            <v/>
          </cell>
          <cell r="AO201" t="str">
            <v/>
          </cell>
          <cell r="AP201" t="str">
            <v/>
          </cell>
          <cell r="AQ201" t="str">
            <v>44</v>
          </cell>
          <cell r="AR201" t="str">
            <v>85</v>
          </cell>
          <cell r="AS201" t="str">
            <v>0</v>
          </cell>
          <cell r="AT201" t="str">
            <v>良好</v>
          </cell>
          <cell r="AU201" t="str">
            <v/>
          </cell>
          <cell r="AV201" t="str">
            <v/>
          </cell>
          <cell r="AW201" t="str">
            <v/>
          </cell>
          <cell r="AX201" t="str">
            <v/>
          </cell>
          <cell r="AY201" t="str">
            <v>91.3</v>
          </cell>
          <cell r="AZ201" t="str">
            <v>0</v>
          </cell>
          <cell r="BA201" t="str">
            <v>91.3</v>
          </cell>
          <cell r="BB201" t="str">
            <v>优秀</v>
          </cell>
        </row>
        <row r="202">
          <cell r="F202" t="str">
            <v>房润哲</v>
          </cell>
          <cell r="G202" t="str">
            <v>1</v>
          </cell>
          <cell r="H202" t="str">
            <v>2011-10-04</v>
          </cell>
          <cell r="I202" t="str">
            <v/>
          </cell>
          <cell r="J202" t="str">
            <v>167.5</v>
          </cell>
          <cell r="K202" t="str">
            <v>50.1</v>
          </cell>
          <cell r="L202" t="str">
            <v>4.4</v>
          </cell>
          <cell r="M202" t="str">
            <v>4.7</v>
          </cell>
          <cell r="N202" t="str">
            <v>100</v>
          </cell>
          <cell r="O202" t="str">
            <v>正常</v>
          </cell>
          <cell r="P202" t="str">
            <v>4062</v>
          </cell>
          <cell r="Q202" t="str">
            <v>100</v>
          </cell>
          <cell r="R202" t="str">
            <v>优秀</v>
          </cell>
          <cell r="S202" t="str">
            <v>7.2</v>
          </cell>
          <cell r="T202" t="str">
            <v>100</v>
          </cell>
          <cell r="U202" t="str">
            <v>优秀</v>
          </cell>
          <cell r="V202" t="str">
            <v>7.5</v>
          </cell>
          <cell r="W202" t="str">
            <v>74</v>
          </cell>
          <cell r="X202" t="str">
            <v>及格</v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>230</v>
          </cell>
          <cell r="AG202" t="str">
            <v>100</v>
          </cell>
          <cell r="AH202" t="str">
            <v>优秀</v>
          </cell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>3.53</v>
          </cell>
          <cell r="AN202" t="str">
            <v>100</v>
          </cell>
          <cell r="AO202" t="str">
            <v>0</v>
          </cell>
          <cell r="AP202" t="str">
            <v>优秀</v>
          </cell>
          <cell r="AQ202" t="str">
            <v/>
          </cell>
          <cell r="AR202" t="str">
            <v/>
          </cell>
          <cell r="AS202" t="str">
            <v/>
          </cell>
          <cell r="AT202" t="str">
            <v/>
          </cell>
          <cell r="AU202" t="str">
            <v>1</v>
          </cell>
          <cell r="AV202" t="str">
            <v>30</v>
          </cell>
          <cell r="AW202" t="str">
            <v>0</v>
          </cell>
          <cell r="AX202" t="str">
            <v>不及格</v>
          </cell>
          <cell r="AY202" t="str">
            <v>90.4</v>
          </cell>
          <cell r="AZ202" t="str">
            <v>0</v>
          </cell>
          <cell r="BA202" t="str">
            <v>90.4</v>
          </cell>
          <cell r="BB202" t="str">
            <v>优秀</v>
          </cell>
        </row>
        <row r="203">
          <cell r="F203" t="str">
            <v>冯清扬</v>
          </cell>
          <cell r="G203" t="str">
            <v>1</v>
          </cell>
          <cell r="H203" t="str">
            <v>2011-12-13</v>
          </cell>
          <cell r="I203" t="str">
            <v/>
          </cell>
          <cell r="J203" t="str">
            <v>162</v>
          </cell>
          <cell r="K203" t="str">
            <v>41.2</v>
          </cell>
          <cell r="L203" t="str">
            <v>4.4</v>
          </cell>
          <cell r="M203" t="str">
            <v>4.4</v>
          </cell>
          <cell r="N203" t="str">
            <v>100</v>
          </cell>
          <cell r="O203" t="str">
            <v>正常</v>
          </cell>
          <cell r="P203" t="str">
            <v>3520</v>
          </cell>
          <cell r="Q203" t="str">
            <v>95</v>
          </cell>
          <cell r="R203" t="str">
            <v>优秀</v>
          </cell>
          <cell r="S203" t="str">
            <v>7.9</v>
          </cell>
          <cell r="T203" t="str">
            <v>95</v>
          </cell>
          <cell r="U203" t="str">
            <v>优秀</v>
          </cell>
          <cell r="V203" t="str">
            <v>11</v>
          </cell>
          <cell r="W203" t="str">
            <v>80</v>
          </cell>
          <cell r="X203" t="str">
            <v>良好</v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 t="str">
            <v/>
          </cell>
          <cell r="AE203" t="str">
            <v/>
          </cell>
          <cell r="AF203" t="str">
            <v>190</v>
          </cell>
          <cell r="AG203" t="str">
            <v>76</v>
          </cell>
          <cell r="AH203" t="str">
            <v>及格</v>
          </cell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>5.11</v>
          </cell>
          <cell r="AN203" t="str">
            <v>62</v>
          </cell>
          <cell r="AO203" t="str">
            <v>0</v>
          </cell>
          <cell r="AP203" t="str">
            <v>及格</v>
          </cell>
          <cell r="AQ203" t="str">
            <v/>
          </cell>
          <cell r="AR203" t="str">
            <v/>
          </cell>
          <cell r="AS203" t="str">
            <v/>
          </cell>
          <cell r="AT203" t="str">
            <v/>
          </cell>
          <cell r="AU203" t="str">
            <v>2</v>
          </cell>
          <cell r="AV203" t="str">
            <v>40</v>
          </cell>
          <cell r="AW203" t="str">
            <v>0</v>
          </cell>
          <cell r="AX203" t="str">
            <v>不及格</v>
          </cell>
          <cell r="AY203" t="str">
            <v>80.3</v>
          </cell>
          <cell r="AZ203" t="str">
            <v>0</v>
          </cell>
          <cell r="BA203" t="str">
            <v>80.3</v>
          </cell>
          <cell r="BB203" t="str">
            <v>良好</v>
          </cell>
        </row>
        <row r="204">
          <cell r="F204" t="str">
            <v>黄鑫磊</v>
          </cell>
          <cell r="G204" t="str">
            <v>1</v>
          </cell>
          <cell r="H204" t="str">
            <v>2011-09-21</v>
          </cell>
          <cell r="I204" t="str">
            <v/>
          </cell>
          <cell r="J204" t="str">
            <v>173</v>
          </cell>
          <cell r="K204" t="str">
            <v>68</v>
          </cell>
          <cell r="L204" t="str">
            <v>4.7</v>
          </cell>
          <cell r="M204" t="str">
            <v>4.5</v>
          </cell>
          <cell r="N204" t="str">
            <v>80</v>
          </cell>
          <cell r="O204" t="str">
            <v>超重</v>
          </cell>
          <cell r="P204" t="str">
            <v>3827</v>
          </cell>
          <cell r="Q204" t="str">
            <v>100</v>
          </cell>
          <cell r="R204" t="str">
            <v>优秀</v>
          </cell>
          <cell r="S204" t="str">
            <v>7.5</v>
          </cell>
          <cell r="T204" t="str">
            <v>100</v>
          </cell>
          <cell r="U204" t="str">
            <v>优秀</v>
          </cell>
          <cell r="V204" t="str">
            <v>16</v>
          </cell>
          <cell r="W204" t="str">
            <v>95</v>
          </cell>
          <cell r="X204" t="str">
            <v>优秀</v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  <cell r="AC204" t="str">
            <v/>
          </cell>
          <cell r="AD204" t="str">
            <v/>
          </cell>
          <cell r="AE204" t="str">
            <v/>
          </cell>
          <cell r="AF204" t="str">
            <v>255</v>
          </cell>
          <cell r="AG204" t="str">
            <v>100</v>
          </cell>
          <cell r="AH204" t="str">
            <v>优秀</v>
          </cell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>5.21</v>
          </cell>
          <cell r="AN204" t="str">
            <v>50</v>
          </cell>
          <cell r="AO204" t="str">
            <v>0</v>
          </cell>
          <cell r="AP204" t="str">
            <v>不及格</v>
          </cell>
          <cell r="AQ204" t="str">
            <v/>
          </cell>
          <cell r="AR204" t="str">
            <v/>
          </cell>
          <cell r="AS204" t="str">
            <v/>
          </cell>
          <cell r="AT204" t="str">
            <v/>
          </cell>
          <cell r="AU204" t="str">
            <v>1</v>
          </cell>
          <cell r="AV204" t="str">
            <v>30</v>
          </cell>
          <cell r="AW204" t="str">
            <v>0</v>
          </cell>
          <cell r="AX204" t="str">
            <v>不及格</v>
          </cell>
          <cell r="AY204" t="str">
            <v>79.5</v>
          </cell>
          <cell r="AZ204" t="str">
            <v>0</v>
          </cell>
          <cell r="BA204" t="str">
            <v>79.5</v>
          </cell>
          <cell r="BB204" t="str">
            <v>及格</v>
          </cell>
        </row>
        <row r="205">
          <cell r="F205" t="str">
            <v>俞琢</v>
          </cell>
          <cell r="G205" t="str">
            <v>1</v>
          </cell>
          <cell r="H205" t="str">
            <v>2011-09-20</v>
          </cell>
          <cell r="I205" t="str">
            <v/>
          </cell>
          <cell r="J205" t="str">
            <v>173.5</v>
          </cell>
          <cell r="K205" t="str">
            <v>61</v>
          </cell>
          <cell r="L205" t="str">
            <v>4.2</v>
          </cell>
          <cell r="M205" t="str">
            <v>4.3</v>
          </cell>
          <cell r="N205" t="str">
            <v>100</v>
          </cell>
          <cell r="O205" t="str">
            <v>正常</v>
          </cell>
          <cell r="P205" t="str">
            <v>4255</v>
          </cell>
          <cell r="Q205" t="str">
            <v>100</v>
          </cell>
          <cell r="R205" t="str">
            <v>优秀</v>
          </cell>
          <cell r="S205" t="str">
            <v>7.1</v>
          </cell>
          <cell r="T205" t="str">
            <v>100</v>
          </cell>
          <cell r="U205" t="str">
            <v>优秀</v>
          </cell>
          <cell r="V205" t="str">
            <v>17.5</v>
          </cell>
          <cell r="W205" t="str">
            <v>95</v>
          </cell>
          <cell r="X205" t="str">
            <v>优秀</v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  <cell r="AF205" t="str">
            <v>245</v>
          </cell>
          <cell r="AG205" t="str">
            <v>100</v>
          </cell>
          <cell r="AH205" t="str">
            <v>优秀</v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>3.47</v>
          </cell>
          <cell r="AN205" t="str">
            <v>100</v>
          </cell>
          <cell r="AO205" t="str">
            <v>2</v>
          </cell>
          <cell r="AP205" t="str">
            <v>优秀</v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 t="str">
            <v>2</v>
          </cell>
          <cell r="AV205" t="str">
            <v>40</v>
          </cell>
          <cell r="AW205" t="str">
            <v>0</v>
          </cell>
          <cell r="AX205" t="str">
            <v>不及格</v>
          </cell>
          <cell r="AY205" t="str">
            <v>93.5</v>
          </cell>
          <cell r="AZ205" t="str">
            <v>2</v>
          </cell>
          <cell r="BA205" t="str">
            <v>95.5</v>
          </cell>
          <cell r="BB205" t="str">
            <v>优秀</v>
          </cell>
        </row>
        <row r="206">
          <cell r="F206" t="str">
            <v>张甜</v>
          </cell>
          <cell r="G206" t="str">
            <v>2</v>
          </cell>
          <cell r="H206" t="str">
            <v>2012-04-15</v>
          </cell>
          <cell r="I206" t="str">
            <v/>
          </cell>
          <cell r="J206" t="str">
            <v>162</v>
          </cell>
          <cell r="K206" t="str">
            <v>41.2</v>
          </cell>
          <cell r="L206" t="str">
            <v>5.2</v>
          </cell>
          <cell r="M206" t="str">
            <v>5.0</v>
          </cell>
          <cell r="N206" t="str">
            <v>100</v>
          </cell>
          <cell r="O206" t="str">
            <v>正常</v>
          </cell>
          <cell r="P206" t="str">
            <v>2497</v>
          </cell>
          <cell r="Q206" t="str">
            <v>85</v>
          </cell>
          <cell r="R206" t="str">
            <v>良好</v>
          </cell>
          <cell r="S206" t="str">
            <v>9.5</v>
          </cell>
          <cell r="T206" t="str">
            <v>74</v>
          </cell>
          <cell r="U206" t="str">
            <v>及格</v>
          </cell>
          <cell r="V206" t="str">
            <v>27</v>
          </cell>
          <cell r="W206" t="str">
            <v>100</v>
          </cell>
          <cell r="X206" t="str">
            <v>优秀</v>
          </cell>
          <cell r="Y206" t="str">
            <v/>
          </cell>
          <cell r="Z206" t="str">
            <v/>
          </cell>
          <cell r="AA206" t="str">
            <v/>
          </cell>
          <cell r="AB206" t="str">
            <v/>
          </cell>
          <cell r="AC206" t="str">
            <v/>
          </cell>
          <cell r="AD206" t="str">
            <v/>
          </cell>
          <cell r="AE206" t="str">
            <v/>
          </cell>
          <cell r="AF206" t="str">
            <v>179</v>
          </cell>
          <cell r="AG206" t="str">
            <v>85</v>
          </cell>
          <cell r="AH206" t="str">
            <v>良好</v>
          </cell>
          <cell r="AI206" t="str">
            <v>3.58</v>
          </cell>
          <cell r="AJ206" t="str">
            <v>80</v>
          </cell>
          <cell r="AK206" t="str">
            <v>0</v>
          </cell>
          <cell r="AL206" t="str">
            <v>良好</v>
          </cell>
          <cell r="AM206" t="str">
            <v/>
          </cell>
          <cell r="AN206" t="str">
            <v/>
          </cell>
          <cell r="AO206" t="str">
            <v/>
          </cell>
          <cell r="AP206" t="str">
            <v/>
          </cell>
          <cell r="AQ206" t="str">
            <v>48</v>
          </cell>
          <cell r="AR206" t="str">
            <v>95</v>
          </cell>
          <cell r="AS206" t="str">
            <v>0</v>
          </cell>
          <cell r="AT206" t="str">
            <v>优秀</v>
          </cell>
          <cell r="AU206" t="str">
            <v/>
          </cell>
          <cell r="AV206" t="str">
            <v/>
          </cell>
          <cell r="AW206" t="str">
            <v/>
          </cell>
          <cell r="AX206" t="str">
            <v/>
          </cell>
          <cell r="AY206" t="str">
            <v>86.5</v>
          </cell>
          <cell r="AZ206" t="str">
            <v>0</v>
          </cell>
          <cell r="BA206" t="str">
            <v>86.5</v>
          </cell>
          <cell r="BB206" t="str">
            <v>良好</v>
          </cell>
        </row>
        <row r="207">
          <cell r="F207" t="str">
            <v>贾晨依</v>
          </cell>
          <cell r="G207" t="str">
            <v>2</v>
          </cell>
          <cell r="H207" t="str">
            <v>2011-11-09</v>
          </cell>
          <cell r="I207" t="str">
            <v/>
          </cell>
          <cell r="J207" t="str">
            <v>157</v>
          </cell>
          <cell r="K207" t="str">
            <v>47.5</v>
          </cell>
          <cell r="L207" t="str">
            <v>4.9</v>
          </cell>
          <cell r="M207" t="str">
            <v>5.0</v>
          </cell>
          <cell r="N207" t="str">
            <v>100</v>
          </cell>
          <cell r="O207" t="str">
            <v>正常</v>
          </cell>
          <cell r="P207" t="str">
            <v>2652</v>
          </cell>
          <cell r="Q207" t="str">
            <v>95</v>
          </cell>
          <cell r="R207" t="str">
            <v>优秀</v>
          </cell>
          <cell r="S207" t="str">
            <v>8.7</v>
          </cell>
          <cell r="T207" t="str">
            <v>80</v>
          </cell>
          <cell r="U207" t="str">
            <v>良好</v>
          </cell>
          <cell r="V207" t="str">
            <v>20.5</v>
          </cell>
          <cell r="W207" t="str">
            <v>95</v>
          </cell>
          <cell r="X207" t="str">
            <v>优秀</v>
          </cell>
          <cell r="Y207" t="str">
            <v/>
          </cell>
          <cell r="Z207" t="str">
            <v/>
          </cell>
          <cell r="AA207" t="str">
            <v/>
          </cell>
          <cell r="AB207" t="str">
            <v/>
          </cell>
          <cell r="AC207" t="str">
            <v/>
          </cell>
          <cell r="AD207" t="str">
            <v/>
          </cell>
          <cell r="AE207" t="str">
            <v/>
          </cell>
          <cell r="AF207" t="str">
            <v>180</v>
          </cell>
          <cell r="AG207" t="str">
            <v>85</v>
          </cell>
          <cell r="AH207" t="str">
            <v>良好</v>
          </cell>
          <cell r="AI207" t="str">
            <v>3.38</v>
          </cell>
          <cell r="AJ207" t="str">
            <v>95</v>
          </cell>
          <cell r="AK207" t="str">
            <v>0</v>
          </cell>
          <cell r="AL207" t="str">
            <v>优秀</v>
          </cell>
          <cell r="AM207" t="str">
            <v/>
          </cell>
          <cell r="AN207" t="str">
            <v/>
          </cell>
          <cell r="AO207" t="str">
            <v/>
          </cell>
          <cell r="AP207" t="str">
            <v/>
          </cell>
          <cell r="AQ207" t="str">
            <v>47</v>
          </cell>
          <cell r="AR207" t="str">
            <v>90</v>
          </cell>
          <cell r="AS207" t="str">
            <v>0</v>
          </cell>
          <cell r="AT207" t="str">
            <v>优秀</v>
          </cell>
          <cell r="AU207" t="str">
            <v/>
          </cell>
          <cell r="AV207" t="str">
            <v/>
          </cell>
          <cell r="AW207" t="str">
            <v/>
          </cell>
          <cell r="AX207" t="str">
            <v/>
          </cell>
          <cell r="AY207" t="str">
            <v>91.3</v>
          </cell>
          <cell r="AZ207" t="str">
            <v>0</v>
          </cell>
          <cell r="BA207" t="str">
            <v>91.3</v>
          </cell>
          <cell r="BB207" t="str">
            <v>优秀</v>
          </cell>
        </row>
        <row r="208">
          <cell r="F208" t="str">
            <v>周熙寓</v>
          </cell>
          <cell r="G208" t="str">
            <v>1</v>
          </cell>
          <cell r="H208" t="str">
            <v>2011-12-06</v>
          </cell>
          <cell r="I208" t="str">
            <v/>
          </cell>
          <cell r="J208" t="str">
            <v>167.5</v>
          </cell>
          <cell r="K208" t="str">
            <v>54.4</v>
          </cell>
          <cell r="L208" t="str">
            <v>4.9</v>
          </cell>
          <cell r="M208" t="str">
            <v>4.9</v>
          </cell>
          <cell r="N208" t="str">
            <v>100</v>
          </cell>
          <cell r="O208" t="str">
            <v>正常</v>
          </cell>
          <cell r="P208" t="str">
            <v>4069</v>
          </cell>
          <cell r="Q208" t="str">
            <v>100</v>
          </cell>
          <cell r="R208" t="str">
            <v>优秀</v>
          </cell>
          <cell r="S208" t="str">
            <v>7.5</v>
          </cell>
          <cell r="T208" t="str">
            <v>100</v>
          </cell>
          <cell r="U208" t="str">
            <v>优秀</v>
          </cell>
          <cell r="V208" t="str">
            <v>18</v>
          </cell>
          <cell r="W208" t="str">
            <v>100</v>
          </cell>
          <cell r="X208" t="str">
            <v>优秀</v>
          </cell>
          <cell r="Y208" t="str">
            <v/>
          </cell>
          <cell r="Z208" t="str">
            <v/>
          </cell>
          <cell r="AA208" t="str">
            <v/>
          </cell>
          <cell r="AB208" t="str">
            <v/>
          </cell>
          <cell r="AC208" t="str">
            <v/>
          </cell>
          <cell r="AD208" t="str">
            <v/>
          </cell>
          <cell r="AE208" t="str">
            <v/>
          </cell>
          <cell r="AF208" t="str">
            <v>200</v>
          </cell>
          <cell r="AG208" t="str">
            <v>80</v>
          </cell>
          <cell r="AH208" t="str">
            <v>良好</v>
          </cell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>4.50</v>
          </cell>
          <cell r="AN208" t="str">
            <v>72</v>
          </cell>
          <cell r="AO208" t="str">
            <v>0</v>
          </cell>
          <cell r="AP208" t="str">
            <v>及格</v>
          </cell>
          <cell r="AQ208" t="str">
            <v/>
          </cell>
          <cell r="AR208" t="str">
            <v/>
          </cell>
          <cell r="AS208" t="str">
            <v/>
          </cell>
          <cell r="AT208" t="str">
            <v/>
          </cell>
          <cell r="AU208" t="str">
            <v>4</v>
          </cell>
          <cell r="AV208" t="str">
            <v>60</v>
          </cell>
          <cell r="AW208" t="str">
            <v>0</v>
          </cell>
          <cell r="AX208" t="str">
            <v>及格</v>
          </cell>
          <cell r="AY208" t="str">
            <v>88.4</v>
          </cell>
          <cell r="AZ208" t="str">
            <v>0</v>
          </cell>
          <cell r="BA208" t="str">
            <v>88.4</v>
          </cell>
          <cell r="BB208" t="str">
            <v>良好</v>
          </cell>
        </row>
        <row r="209">
          <cell r="F209" t="str">
            <v>单雯馨</v>
          </cell>
          <cell r="G209" t="str">
            <v>2</v>
          </cell>
          <cell r="H209" t="str">
            <v>2011-11-08</v>
          </cell>
          <cell r="I209" t="str">
            <v/>
          </cell>
          <cell r="J209" t="str">
            <v>162</v>
          </cell>
          <cell r="K209" t="str">
            <v>55.9</v>
          </cell>
          <cell r="L209" t="str">
            <v>4.7</v>
          </cell>
          <cell r="M209" t="str">
            <v>5.0</v>
          </cell>
          <cell r="N209" t="str">
            <v>100</v>
          </cell>
          <cell r="O209" t="str">
            <v>正常</v>
          </cell>
          <cell r="P209" t="str">
            <v>2750</v>
          </cell>
          <cell r="Q209" t="str">
            <v>100</v>
          </cell>
          <cell r="R209" t="str">
            <v>优秀</v>
          </cell>
          <cell r="S209" t="str">
            <v>8.6</v>
          </cell>
          <cell r="T209" t="str">
            <v>85</v>
          </cell>
          <cell r="U209" t="str">
            <v>良好</v>
          </cell>
          <cell r="V209" t="str">
            <v>19</v>
          </cell>
          <cell r="W209" t="str">
            <v>90</v>
          </cell>
          <cell r="X209" t="str">
            <v>优秀</v>
          </cell>
          <cell r="Y209" t="str">
            <v/>
          </cell>
          <cell r="Z209" t="str">
            <v/>
          </cell>
          <cell r="AA209" t="str">
            <v/>
          </cell>
          <cell r="AB209" t="str">
            <v/>
          </cell>
          <cell r="AC209" t="str">
            <v/>
          </cell>
          <cell r="AD209" t="str">
            <v/>
          </cell>
          <cell r="AE209" t="str">
            <v/>
          </cell>
          <cell r="AF209" t="str">
            <v>175</v>
          </cell>
          <cell r="AG209" t="str">
            <v>80</v>
          </cell>
          <cell r="AH209" t="str">
            <v>良好</v>
          </cell>
          <cell r="AI209" t="str">
            <v>4.25</v>
          </cell>
          <cell r="AJ209" t="str">
            <v>72</v>
          </cell>
          <cell r="AK209" t="str">
            <v>0</v>
          </cell>
          <cell r="AL209" t="str">
            <v>及格</v>
          </cell>
          <cell r="AM209" t="str">
            <v/>
          </cell>
          <cell r="AN209" t="str">
            <v/>
          </cell>
          <cell r="AO209" t="str">
            <v/>
          </cell>
          <cell r="AP209" t="str">
            <v/>
          </cell>
          <cell r="AQ209" t="str">
            <v>47</v>
          </cell>
          <cell r="AR209" t="str">
            <v>90</v>
          </cell>
          <cell r="AS209" t="str">
            <v>0</v>
          </cell>
          <cell r="AT209" t="str">
            <v>优秀</v>
          </cell>
          <cell r="AU209" t="str">
            <v/>
          </cell>
          <cell r="AV209" t="str">
            <v/>
          </cell>
          <cell r="AW209" t="str">
            <v/>
          </cell>
          <cell r="AX209" t="str">
            <v/>
          </cell>
          <cell r="AY209" t="str">
            <v>87.4</v>
          </cell>
          <cell r="AZ209" t="str">
            <v>0</v>
          </cell>
          <cell r="BA209" t="str">
            <v>87.4</v>
          </cell>
          <cell r="BB209" t="str">
            <v>良好</v>
          </cell>
        </row>
        <row r="210">
          <cell r="F210" t="str">
            <v>张艺灿</v>
          </cell>
          <cell r="G210" t="str">
            <v>2</v>
          </cell>
          <cell r="H210" t="str">
            <v>2010-01-13</v>
          </cell>
          <cell r="I210" t="str">
            <v/>
          </cell>
          <cell r="J210" t="str">
            <v>161</v>
          </cell>
          <cell r="K210" t="str">
            <v>54.9</v>
          </cell>
          <cell r="L210" t="str">
            <v>4.1</v>
          </cell>
          <cell r="M210" t="str">
            <v>5.1</v>
          </cell>
          <cell r="N210" t="str">
            <v>100</v>
          </cell>
          <cell r="O210" t="str">
            <v>正常</v>
          </cell>
          <cell r="P210" t="str">
            <v>3350</v>
          </cell>
          <cell r="Q210" t="str">
            <v>100</v>
          </cell>
          <cell r="R210" t="str">
            <v>优秀</v>
          </cell>
          <cell r="S210" t="str">
            <v>8.6</v>
          </cell>
          <cell r="T210" t="str">
            <v>80</v>
          </cell>
          <cell r="U210" t="str">
            <v>良好</v>
          </cell>
          <cell r="V210" t="str">
            <v>17</v>
          </cell>
          <cell r="W210" t="str">
            <v>80</v>
          </cell>
          <cell r="X210" t="str">
            <v>良好</v>
          </cell>
          <cell r="Y210" t="str">
            <v/>
          </cell>
          <cell r="Z210" t="str">
            <v/>
          </cell>
          <cell r="AA210" t="str">
            <v/>
          </cell>
          <cell r="AB210" t="str">
            <v/>
          </cell>
          <cell r="AC210" t="str">
            <v/>
          </cell>
          <cell r="AD210" t="str">
            <v/>
          </cell>
          <cell r="AE210" t="str">
            <v/>
          </cell>
          <cell r="AF210" t="str">
            <v>170</v>
          </cell>
          <cell r="AG210" t="str">
            <v>76</v>
          </cell>
          <cell r="AH210" t="str">
            <v>及格</v>
          </cell>
          <cell r="AI210" t="str">
            <v>4.03</v>
          </cell>
          <cell r="AJ210" t="str">
            <v>76</v>
          </cell>
          <cell r="AK210" t="str">
            <v>0</v>
          </cell>
          <cell r="AL210" t="str">
            <v>及格</v>
          </cell>
          <cell r="AM210" t="str">
            <v/>
          </cell>
          <cell r="AN210" t="str">
            <v/>
          </cell>
          <cell r="AO210" t="str">
            <v/>
          </cell>
          <cell r="AP210" t="str">
            <v/>
          </cell>
          <cell r="AQ210" t="str">
            <v>36</v>
          </cell>
          <cell r="AR210" t="str">
            <v>74</v>
          </cell>
          <cell r="AS210" t="str">
            <v>0</v>
          </cell>
          <cell r="AT210" t="str">
            <v>及格</v>
          </cell>
          <cell r="AU210" t="str">
            <v/>
          </cell>
          <cell r="AV210" t="str">
            <v/>
          </cell>
          <cell r="AW210" t="str">
            <v/>
          </cell>
          <cell r="AX210" t="str">
            <v/>
          </cell>
          <cell r="AY210" t="str">
            <v>84.2</v>
          </cell>
          <cell r="AZ210" t="str">
            <v>0</v>
          </cell>
          <cell r="BA210" t="str">
            <v>84.2</v>
          </cell>
          <cell r="BB210" t="str">
            <v>良好</v>
          </cell>
        </row>
        <row r="211">
          <cell r="F211" t="str">
            <v>周易辰</v>
          </cell>
          <cell r="G211" t="str">
            <v>1</v>
          </cell>
          <cell r="H211" t="str">
            <v>2010-02-04</v>
          </cell>
          <cell r="I211" t="str">
            <v/>
          </cell>
          <cell r="J211" t="str">
            <v>173.5</v>
          </cell>
          <cell r="K211" t="str">
            <v>62.2</v>
          </cell>
          <cell r="L211" t="str">
            <v>4.4</v>
          </cell>
          <cell r="M211" t="str">
            <v>4.3</v>
          </cell>
          <cell r="N211" t="str">
            <v>100</v>
          </cell>
          <cell r="O211" t="str">
            <v>正常</v>
          </cell>
          <cell r="P211" t="str">
            <v>3450</v>
          </cell>
          <cell r="Q211" t="str">
            <v>78</v>
          </cell>
          <cell r="R211" t="str">
            <v>及格</v>
          </cell>
          <cell r="S211" t="str">
            <v>8.5</v>
          </cell>
          <cell r="T211" t="str">
            <v>72</v>
          </cell>
          <cell r="U211" t="str">
            <v>及格</v>
          </cell>
          <cell r="V211" t="str">
            <v>4</v>
          </cell>
          <cell r="W211" t="str">
            <v>66</v>
          </cell>
          <cell r="X211" t="str">
            <v>及格</v>
          </cell>
          <cell r="Y211" t="str">
            <v/>
          </cell>
          <cell r="Z211" t="str">
            <v/>
          </cell>
          <cell r="AA211" t="str">
            <v/>
          </cell>
          <cell r="AB211" t="str">
            <v/>
          </cell>
          <cell r="AC211" t="str">
            <v/>
          </cell>
          <cell r="AD211" t="str">
            <v/>
          </cell>
          <cell r="AE211" t="str">
            <v/>
          </cell>
          <cell r="AF211" t="str">
            <v>205</v>
          </cell>
          <cell r="AG211" t="str">
            <v>70</v>
          </cell>
          <cell r="AH211" t="str">
            <v>及格</v>
          </cell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>4.02</v>
          </cell>
          <cell r="AN211" t="str">
            <v>80</v>
          </cell>
          <cell r="AO211" t="str">
            <v>0</v>
          </cell>
          <cell r="AP211" t="str">
            <v>良好</v>
          </cell>
          <cell r="AQ211" t="str">
            <v/>
          </cell>
          <cell r="AR211" t="str">
            <v/>
          </cell>
          <cell r="AS211" t="str">
            <v/>
          </cell>
          <cell r="AT211" t="str">
            <v/>
          </cell>
          <cell r="AU211" t="str">
            <v>1</v>
          </cell>
          <cell r="AV211" t="str">
            <v>10</v>
          </cell>
          <cell r="AW211" t="str">
            <v>0</v>
          </cell>
          <cell r="AX211" t="str">
            <v>不及格</v>
          </cell>
          <cell r="AY211" t="str">
            <v>71.7</v>
          </cell>
          <cell r="AZ211" t="str">
            <v>0</v>
          </cell>
          <cell r="BA211" t="str">
            <v>71.7</v>
          </cell>
          <cell r="BB211" t="str">
            <v>及格</v>
          </cell>
        </row>
        <row r="212">
          <cell r="F212" t="str">
            <v>章滕玉</v>
          </cell>
          <cell r="G212" t="str">
            <v>2</v>
          </cell>
          <cell r="H212" t="str">
            <v>2010-03-24</v>
          </cell>
          <cell r="I212" t="str">
            <v/>
          </cell>
          <cell r="J212" t="str">
            <v>151</v>
          </cell>
          <cell r="K212" t="str">
            <v>47.4</v>
          </cell>
          <cell r="L212" t="str">
            <v>4.4</v>
          </cell>
          <cell r="M212" t="str">
            <v>4.6</v>
          </cell>
          <cell r="N212" t="str">
            <v>100</v>
          </cell>
          <cell r="O212" t="str">
            <v>正常</v>
          </cell>
          <cell r="P212" t="str">
            <v>2650</v>
          </cell>
          <cell r="Q212" t="str">
            <v>80</v>
          </cell>
          <cell r="R212" t="str">
            <v>良好</v>
          </cell>
          <cell r="S212" t="str">
            <v>8.9</v>
          </cell>
          <cell r="T212" t="str">
            <v>78</v>
          </cell>
          <cell r="U212" t="str">
            <v>及格</v>
          </cell>
          <cell r="V212" t="str">
            <v>17</v>
          </cell>
          <cell r="W212" t="str">
            <v>80</v>
          </cell>
          <cell r="X212" t="str">
            <v>良好</v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  <cell r="AF212" t="str">
            <v>165</v>
          </cell>
          <cell r="AG212" t="str">
            <v>72</v>
          </cell>
          <cell r="AH212" t="str">
            <v>及格</v>
          </cell>
          <cell r="AI212" t="str">
            <v>3.50</v>
          </cell>
          <cell r="AJ212" t="str">
            <v>80</v>
          </cell>
          <cell r="AK212" t="str">
            <v>0</v>
          </cell>
          <cell r="AL212" t="str">
            <v>良好</v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>42</v>
          </cell>
          <cell r="AR212" t="str">
            <v>80</v>
          </cell>
          <cell r="AS212" t="str">
            <v>0</v>
          </cell>
          <cell r="AT212" t="str">
            <v>良好</v>
          </cell>
          <cell r="AU212" t="str">
            <v/>
          </cell>
          <cell r="AV212" t="str">
            <v/>
          </cell>
          <cell r="AW212" t="str">
            <v/>
          </cell>
          <cell r="AX212" t="str">
            <v/>
          </cell>
          <cell r="AY212" t="str">
            <v>81.8</v>
          </cell>
          <cell r="AZ212" t="str">
            <v>0</v>
          </cell>
          <cell r="BA212" t="str">
            <v>81.8</v>
          </cell>
          <cell r="BB212" t="str">
            <v>良好</v>
          </cell>
        </row>
        <row r="213">
          <cell r="F213" t="str">
            <v>薛乐苗</v>
          </cell>
          <cell r="G213" t="str">
            <v>2</v>
          </cell>
          <cell r="H213" t="str">
            <v>2009-11-11</v>
          </cell>
          <cell r="I213" t="str">
            <v/>
          </cell>
          <cell r="J213" t="str">
            <v>158.5</v>
          </cell>
          <cell r="K213" t="str">
            <v>60.4</v>
          </cell>
          <cell r="L213" t="str">
            <v>4.3</v>
          </cell>
          <cell r="M213" t="str">
            <v>4.2</v>
          </cell>
          <cell r="N213" t="str">
            <v>80</v>
          </cell>
          <cell r="O213" t="str">
            <v>超重</v>
          </cell>
          <cell r="P213" t="str">
            <v>1950</v>
          </cell>
          <cell r="Q213" t="str">
            <v>66</v>
          </cell>
          <cell r="R213" t="str">
            <v>及格</v>
          </cell>
          <cell r="S213" t="str">
            <v>8.8</v>
          </cell>
          <cell r="T213" t="str">
            <v>78</v>
          </cell>
          <cell r="U213" t="str">
            <v>及格</v>
          </cell>
          <cell r="V213" t="str">
            <v>8</v>
          </cell>
          <cell r="W213" t="str">
            <v>66</v>
          </cell>
          <cell r="X213" t="str">
            <v>及格</v>
          </cell>
          <cell r="Y213" t="str">
            <v/>
          </cell>
          <cell r="Z213" t="str">
            <v/>
          </cell>
          <cell r="AA213" t="str">
            <v/>
          </cell>
          <cell r="AB213" t="str">
            <v/>
          </cell>
          <cell r="AC213" t="str">
            <v/>
          </cell>
          <cell r="AD213" t="str">
            <v/>
          </cell>
          <cell r="AE213" t="str">
            <v/>
          </cell>
          <cell r="AF213" t="str">
            <v>165</v>
          </cell>
          <cell r="AG213" t="str">
            <v>72</v>
          </cell>
          <cell r="AH213" t="str">
            <v>及格</v>
          </cell>
          <cell r="AI213" t="str">
            <v>3.45</v>
          </cell>
          <cell r="AJ213" t="str">
            <v>85</v>
          </cell>
          <cell r="AK213" t="str">
            <v>0</v>
          </cell>
          <cell r="AL213" t="str">
            <v>良好</v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>47</v>
          </cell>
          <cell r="AR213" t="str">
            <v>85</v>
          </cell>
          <cell r="AS213" t="str">
            <v>0</v>
          </cell>
          <cell r="AT213" t="str">
            <v>良好</v>
          </cell>
          <cell r="AU213" t="str">
            <v/>
          </cell>
          <cell r="AV213" t="str">
            <v/>
          </cell>
          <cell r="AW213" t="str">
            <v/>
          </cell>
          <cell r="AX213" t="str">
            <v/>
          </cell>
          <cell r="AY213" t="str">
            <v>76.8</v>
          </cell>
          <cell r="AZ213" t="str">
            <v>0</v>
          </cell>
          <cell r="BA213" t="str">
            <v>76.8</v>
          </cell>
          <cell r="BB213" t="str">
            <v>及格</v>
          </cell>
        </row>
        <row r="214">
          <cell r="F214" t="str">
            <v>李卓涵</v>
          </cell>
          <cell r="G214" t="str">
            <v>1</v>
          </cell>
          <cell r="H214" t="str">
            <v>2009-10-29</v>
          </cell>
          <cell r="I214" t="str">
            <v/>
          </cell>
          <cell r="J214" t="str">
            <v>176.5</v>
          </cell>
          <cell r="K214" t="str">
            <v>58.1</v>
          </cell>
          <cell r="L214" t="str">
            <v>4.6</v>
          </cell>
          <cell r="M214" t="str">
            <v>4.3</v>
          </cell>
          <cell r="N214" t="str">
            <v>100</v>
          </cell>
          <cell r="O214" t="str">
            <v>正常</v>
          </cell>
          <cell r="P214" t="str">
            <v>4300</v>
          </cell>
          <cell r="Q214" t="str">
            <v>100</v>
          </cell>
          <cell r="R214" t="str">
            <v>优秀</v>
          </cell>
          <cell r="S214" t="str">
            <v>7.4</v>
          </cell>
          <cell r="T214" t="str">
            <v>95</v>
          </cell>
          <cell r="U214" t="str">
            <v>优秀</v>
          </cell>
          <cell r="V214" t="str">
            <v>14</v>
          </cell>
          <cell r="W214" t="str">
            <v>80</v>
          </cell>
          <cell r="X214" t="str">
            <v>良好</v>
          </cell>
          <cell r="Y214" t="str">
            <v/>
          </cell>
          <cell r="Z214" t="str">
            <v/>
          </cell>
          <cell r="AA214" t="str">
            <v/>
          </cell>
          <cell r="AB214" t="str">
            <v/>
          </cell>
          <cell r="AC214" t="str">
            <v/>
          </cell>
          <cell r="AD214" t="str">
            <v/>
          </cell>
          <cell r="AE214" t="str">
            <v/>
          </cell>
          <cell r="AF214" t="str">
            <v>222</v>
          </cell>
          <cell r="AG214" t="str">
            <v>78</v>
          </cell>
          <cell r="AH214" t="str">
            <v>及格</v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>4.04</v>
          </cell>
          <cell r="AN214" t="str">
            <v>80</v>
          </cell>
          <cell r="AO214" t="str">
            <v>0</v>
          </cell>
          <cell r="AP214" t="str">
            <v>良好</v>
          </cell>
          <cell r="AQ214" t="str">
            <v/>
          </cell>
          <cell r="AR214" t="str">
            <v/>
          </cell>
          <cell r="AS214" t="str">
            <v/>
          </cell>
          <cell r="AT214" t="str">
            <v/>
          </cell>
          <cell r="AU214" t="str">
            <v>5</v>
          </cell>
          <cell r="AV214" t="str">
            <v>50</v>
          </cell>
          <cell r="AW214" t="str">
            <v>0</v>
          </cell>
          <cell r="AX214" t="str">
            <v>不及格</v>
          </cell>
          <cell r="AY214" t="str">
            <v>85.8</v>
          </cell>
          <cell r="AZ214" t="str">
            <v>0</v>
          </cell>
          <cell r="BA214" t="str">
            <v>85.8</v>
          </cell>
          <cell r="BB214" t="str">
            <v>良好</v>
          </cell>
        </row>
        <row r="215">
          <cell r="F215" t="str">
            <v>杜心逸</v>
          </cell>
          <cell r="G215" t="str">
            <v>1</v>
          </cell>
          <cell r="H215" t="str">
            <v>2010-04-14</v>
          </cell>
          <cell r="I215" t="str">
            <v/>
          </cell>
          <cell r="J215" t="str">
            <v>167.5</v>
          </cell>
          <cell r="K215" t="str">
            <v>43.5</v>
          </cell>
          <cell r="L215" t="str">
            <v>5.0</v>
          </cell>
          <cell r="M215" t="str">
            <v>4.9</v>
          </cell>
          <cell r="N215" t="str">
            <v>80</v>
          </cell>
          <cell r="O215" t="str">
            <v>低体重</v>
          </cell>
          <cell r="P215" t="str">
            <v>3100</v>
          </cell>
          <cell r="Q215" t="str">
            <v>72</v>
          </cell>
          <cell r="R215" t="str">
            <v>及格</v>
          </cell>
          <cell r="S215" t="str">
            <v>6.9</v>
          </cell>
          <cell r="T215" t="str">
            <v>100</v>
          </cell>
          <cell r="U215" t="str">
            <v>优秀</v>
          </cell>
          <cell r="V215" t="str">
            <v>18</v>
          </cell>
          <cell r="W215" t="str">
            <v>90</v>
          </cell>
          <cell r="X215" t="str">
            <v>优秀</v>
          </cell>
          <cell r="Y215" t="str">
            <v/>
          </cell>
          <cell r="Z215" t="str">
            <v/>
          </cell>
          <cell r="AA215" t="str">
            <v/>
          </cell>
          <cell r="AB215" t="str">
            <v/>
          </cell>
          <cell r="AC215" t="str">
            <v/>
          </cell>
          <cell r="AD215" t="str">
            <v/>
          </cell>
          <cell r="AE215" t="str">
            <v/>
          </cell>
          <cell r="AF215" t="str">
            <v>230</v>
          </cell>
          <cell r="AG215" t="str">
            <v>80</v>
          </cell>
          <cell r="AH215" t="str">
            <v>良好</v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>4.05</v>
          </cell>
          <cell r="AN215" t="str">
            <v>80</v>
          </cell>
          <cell r="AO215" t="str">
            <v>0</v>
          </cell>
          <cell r="AP215" t="str">
            <v>良好</v>
          </cell>
          <cell r="AQ215" t="str">
            <v/>
          </cell>
          <cell r="AR215" t="str">
            <v/>
          </cell>
          <cell r="AS215" t="str">
            <v/>
          </cell>
          <cell r="AT215" t="str">
            <v/>
          </cell>
          <cell r="AU215" t="str">
            <v>10</v>
          </cell>
          <cell r="AV215" t="str">
            <v>76</v>
          </cell>
          <cell r="AW215" t="str">
            <v>0</v>
          </cell>
          <cell r="AX215" t="str">
            <v>及格</v>
          </cell>
          <cell r="AY215" t="str">
            <v>83.4</v>
          </cell>
          <cell r="AZ215" t="str">
            <v>0</v>
          </cell>
          <cell r="BA215" t="str">
            <v>83.4</v>
          </cell>
          <cell r="BB215" t="str">
            <v>良好</v>
          </cell>
        </row>
        <row r="216">
          <cell r="F216" t="str">
            <v>陈柯妤</v>
          </cell>
          <cell r="G216" t="str">
            <v>2</v>
          </cell>
          <cell r="H216" t="str">
            <v>2010-02-01</v>
          </cell>
          <cell r="I216" t="str">
            <v/>
          </cell>
          <cell r="J216" t="str">
            <v>162</v>
          </cell>
          <cell r="K216" t="str">
            <v>71.6</v>
          </cell>
          <cell r="L216" t="str">
            <v>4.7</v>
          </cell>
          <cell r="M216" t="str">
            <v>4.3</v>
          </cell>
          <cell r="N216" t="str">
            <v>60</v>
          </cell>
          <cell r="O216" t="str">
            <v>肥胖</v>
          </cell>
          <cell r="P216" t="str">
            <v>3850</v>
          </cell>
          <cell r="Q216" t="str">
            <v>100</v>
          </cell>
          <cell r="R216" t="str">
            <v>优秀</v>
          </cell>
          <cell r="S216" t="str">
            <v>9.2</v>
          </cell>
          <cell r="T216" t="str">
            <v>74</v>
          </cell>
          <cell r="U216" t="str">
            <v>及格</v>
          </cell>
          <cell r="V216" t="str">
            <v>18</v>
          </cell>
          <cell r="W216" t="str">
            <v>80</v>
          </cell>
          <cell r="X216" t="str">
            <v>良好</v>
          </cell>
          <cell r="Y216" t="str">
            <v/>
          </cell>
          <cell r="Z216" t="str">
            <v/>
          </cell>
          <cell r="AA216" t="str">
            <v/>
          </cell>
          <cell r="AB216" t="str">
            <v/>
          </cell>
          <cell r="AC216" t="str">
            <v/>
          </cell>
          <cell r="AD216" t="str">
            <v/>
          </cell>
          <cell r="AE216" t="str">
            <v/>
          </cell>
          <cell r="AF216" t="str">
            <v>175</v>
          </cell>
          <cell r="AG216" t="str">
            <v>78</v>
          </cell>
          <cell r="AH216" t="str">
            <v>及格</v>
          </cell>
          <cell r="AI216" t="str">
            <v>3.50</v>
          </cell>
          <cell r="AJ216" t="str">
            <v>80</v>
          </cell>
          <cell r="AK216" t="str">
            <v>0</v>
          </cell>
          <cell r="AL216" t="str">
            <v>良好</v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>42</v>
          </cell>
          <cell r="AR216" t="str">
            <v>80</v>
          </cell>
          <cell r="AS216" t="str">
            <v>0</v>
          </cell>
          <cell r="AT216" t="str">
            <v>良好</v>
          </cell>
          <cell r="AU216" t="str">
            <v/>
          </cell>
          <cell r="AV216" t="str">
            <v/>
          </cell>
          <cell r="AW216" t="str">
            <v/>
          </cell>
          <cell r="AX216" t="str">
            <v/>
          </cell>
          <cell r="AY216" t="str">
            <v>78.6</v>
          </cell>
          <cell r="AZ216" t="str">
            <v>0</v>
          </cell>
          <cell r="BA216" t="str">
            <v>78.6</v>
          </cell>
          <cell r="BB216" t="str">
            <v>及格</v>
          </cell>
        </row>
        <row r="217">
          <cell r="F217" t="str">
            <v>李为一</v>
          </cell>
          <cell r="G217" t="str">
            <v>1</v>
          </cell>
          <cell r="H217" t="str">
            <v>2009-09-14</v>
          </cell>
          <cell r="I217" t="str">
            <v/>
          </cell>
          <cell r="J217" t="str">
            <v>172.5</v>
          </cell>
          <cell r="K217" t="str">
            <v>58.4</v>
          </cell>
          <cell r="L217" t="str">
            <v>4.7</v>
          </cell>
          <cell r="M217" t="str">
            <v>4.9</v>
          </cell>
          <cell r="N217" t="str">
            <v>100</v>
          </cell>
          <cell r="O217" t="str">
            <v>正常</v>
          </cell>
          <cell r="P217" t="str">
            <v>3400</v>
          </cell>
          <cell r="Q217" t="str">
            <v>78</v>
          </cell>
          <cell r="R217" t="str">
            <v>及格</v>
          </cell>
          <cell r="S217" t="str">
            <v>7.4</v>
          </cell>
          <cell r="T217" t="str">
            <v>95</v>
          </cell>
          <cell r="U217" t="str">
            <v>优秀</v>
          </cell>
          <cell r="V217" t="str">
            <v>18</v>
          </cell>
          <cell r="W217" t="str">
            <v>90</v>
          </cell>
          <cell r="X217" t="str">
            <v>优秀</v>
          </cell>
          <cell r="Y217" t="str">
            <v/>
          </cell>
          <cell r="Z217" t="str">
            <v/>
          </cell>
          <cell r="AA217" t="str">
            <v/>
          </cell>
          <cell r="AB217" t="str">
            <v/>
          </cell>
          <cell r="AC217" t="str">
            <v/>
          </cell>
          <cell r="AD217" t="str">
            <v/>
          </cell>
          <cell r="AE217" t="str">
            <v/>
          </cell>
          <cell r="AF217" t="str">
            <v>230</v>
          </cell>
          <cell r="AG217" t="str">
            <v>80</v>
          </cell>
          <cell r="AH217" t="str">
            <v>良好</v>
          </cell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>4.12</v>
          </cell>
          <cell r="AN217" t="str">
            <v>76</v>
          </cell>
          <cell r="AO217" t="str">
            <v>0</v>
          </cell>
          <cell r="AP217" t="str">
            <v>及格</v>
          </cell>
          <cell r="AQ217" t="str">
            <v/>
          </cell>
          <cell r="AR217" t="str">
            <v/>
          </cell>
          <cell r="AS217" t="str">
            <v/>
          </cell>
          <cell r="AT217" t="str">
            <v/>
          </cell>
          <cell r="AU217" t="str">
            <v>10</v>
          </cell>
          <cell r="AV217" t="str">
            <v>76</v>
          </cell>
          <cell r="AW217" t="str">
            <v>0</v>
          </cell>
          <cell r="AX217" t="str">
            <v>及格</v>
          </cell>
          <cell r="AY217" t="str">
            <v>85.5</v>
          </cell>
          <cell r="AZ217" t="str">
            <v>0</v>
          </cell>
          <cell r="BA217" t="str">
            <v>85.5</v>
          </cell>
          <cell r="BB217" t="str">
            <v>良好</v>
          </cell>
        </row>
        <row r="218">
          <cell r="F218" t="str">
            <v>周禹博</v>
          </cell>
          <cell r="G218" t="str">
            <v>1</v>
          </cell>
          <cell r="H218" t="str">
            <v>2010-11-23</v>
          </cell>
          <cell r="I218" t="str">
            <v/>
          </cell>
          <cell r="J218" t="str">
            <v>173.5</v>
          </cell>
          <cell r="K218" t="str">
            <v>83.2</v>
          </cell>
          <cell r="L218" t="str">
            <v>4.3</v>
          </cell>
          <cell r="M218" t="str">
            <v>4.0</v>
          </cell>
          <cell r="N218" t="str">
            <v>60</v>
          </cell>
          <cell r="O218" t="str">
            <v>肥胖</v>
          </cell>
          <cell r="P218" t="str">
            <v>3174</v>
          </cell>
          <cell r="Q218" t="str">
            <v>78</v>
          </cell>
          <cell r="R218" t="str">
            <v>及格</v>
          </cell>
          <cell r="S218" t="str">
            <v>8.9</v>
          </cell>
          <cell r="T218" t="str">
            <v>70</v>
          </cell>
          <cell r="U218" t="str">
            <v>及格</v>
          </cell>
          <cell r="V218" t="str">
            <v>8</v>
          </cell>
          <cell r="W218" t="str">
            <v>74</v>
          </cell>
          <cell r="X218" t="str">
            <v>及格</v>
          </cell>
          <cell r="Y218" t="str">
            <v/>
          </cell>
          <cell r="Z218" t="str">
            <v/>
          </cell>
          <cell r="AA218" t="str">
            <v/>
          </cell>
          <cell r="AB218" t="str">
            <v/>
          </cell>
          <cell r="AC218" t="str">
            <v/>
          </cell>
          <cell r="AD218" t="str">
            <v/>
          </cell>
          <cell r="AE218" t="str">
            <v/>
          </cell>
          <cell r="AF218" t="str">
            <v>170</v>
          </cell>
          <cell r="AG218" t="str">
            <v>60</v>
          </cell>
          <cell r="AH218" t="str">
            <v>及格</v>
          </cell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>5.24</v>
          </cell>
          <cell r="AN218" t="str">
            <v>50</v>
          </cell>
          <cell r="AO218" t="str">
            <v>0</v>
          </cell>
          <cell r="AP218" t="str">
            <v>不及格</v>
          </cell>
          <cell r="AQ218" t="str">
            <v/>
          </cell>
          <cell r="AR218" t="str">
            <v/>
          </cell>
          <cell r="AS218" t="str">
            <v/>
          </cell>
          <cell r="AT218" t="str">
            <v/>
          </cell>
          <cell r="AU218" t="str">
            <v>1</v>
          </cell>
          <cell r="AV218" t="str">
            <v>20</v>
          </cell>
          <cell r="AW218" t="str">
            <v>0</v>
          </cell>
          <cell r="AX218" t="str">
            <v>不及格</v>
          </cell>
          <cell r="AY218" t="str">
            <v>60.1</v>
          </cell>
          <cell r="AZ218" t="str">
            <v>0</v>
          </cell>
          <cell r="BA218" t="str">
            <v>60.1</v>
          </cell>
          <cell r="BB218" t="str">
            <v>及格</v>
          </cell>
        </row>
        <row r="219">
          <cell r="F219" t="str">
            <v>钱宇凡</v>
          </cell>
          <cell r="G219" t="str">
            <v>1</v>
          </cell>
          <cell r="H219" t="str">
            <v>2010-11-30</v>
          </cell>
          <cell r="I219" t="str">
            <v/>
          </cell>
          <cell r="J219" t="str">
            <v>168</v>
          </cell>
          <cell r="K219" t="str">
            <v>59.9</v>
          </cell>
          <cell r="L219" t="str">
            <v>4.4</v>
          </cell>
          <cell r="M219" t="str">
            <v>4.5</v>
          </cell>
          <cell r="N219" t="str">
            <v>100</v>
          </cell>
          <cell r="O219" t="str">
            <v>正常</v>
          </cell>
          <cell r="P219" t="str">
            <v>3500</v>
          </cell>
          <cell r="Q219" t="str">
            <v>85</v>
          </cell>
          <cell r="R219" t="str">
            <v>良好</v>
          </cell>
          <cell r="S219" t="str">
            <v>7</v>
          </cell>
          <cell r="T219" t="str">
            <v>100</v>
          </cell>
          <cell r="U219" t="str">
            <v>优秀</v>
          </cell>
          <cell r="V219" t="str">
            <v>23</v>
          </cell>
          <cell r="W219" t="str">
            <v>100</v>
          </cell>
          <cell r="X219" t="str">
            <v>优秀</v>
          </cell>
          <cell r="Y219" t="str">
            <v/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 t="str">
            <v/>
          </cell>
          <cell r="AF219" t="str">
            <v>250</v>
          </cell>
          <cell r="AG219" t="str">
            <v>100</v>
          </cell>
          <cell r="AH219" t="str">
            <v>优秀</v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>3.47</v>
          </cell>
          <cell r="AN219" t="str">
            <v>100</v>
          </cell>
          <cell r="AO219" t="str">
            <v>0</v>
          </cell>
          <cell r="AP219" t="str">
            <v>优秀</v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 t="str">
            <v>13</v>
          </cell>
          <cell r="AV219" t="str">
            <v>95</v>
          </cell>
          <cell r="AW219" t="str">
            <v>0</v>
          </cell>
          <cell r="AX219" t="str">
            <v>优秀</v>
          </cell>
          <cell r="AY219" t="str">
            <v>97.3</v>
          </cell>
          <cell r="AZ219" t="str">
            <v>0</v>
          </cell>
          <cell r="BA219" t="str">
            <v>97.3</v>
          </cell>
          <cell r="BB219" t="str">
            <v>优秀</v>
          </cell>
        </row>
        <row r="220">
          <cell r="F220" t="str">
            <v>张悦玲</v>
          </cell>
          <cell r="G220" t="str">
            <v>2</v>
          </cell>
          <cell r="H220" t="str">
            <v>2010-10-11</v>
          </cell>
          <cell r="I220" t="str">
            <v/>
          </cell>
          <cell r="J220" t="str">
            <v>158.5</v>
          </cell>
          <cell r="K220" t="str">
            <v>40.5</v>
          </cell>
          <cell r="L220" t="str">
            <v>4.5</v>
          </cell>
          <cell r="M220" t="str">
            <v>4.2</v>
          </cell>
          <cell r="N220" t="str">
            <v>100</v>
          </cell>
          <cell r="O220" t="str">
            <v>正常</v>
          </cell>
          <cell r="P220" t="str">
            <v>2515</v>
          </cell>
          <cell r="Q220" t="str">
            <v>80</v>
          </cell>
          <cell r="R220" t="str">
            <v>良好</v>
          </cell>
          <cell r="S220" t="str">
            <v>8.7</v>
          </cell>
          <cell r="T220" t="str">
            <v>80</v>
          </cell>
          <cell r="U220" t="str">
            <v>良好</v>
          </cell>
          <cell r="V220" t="str">
            <v>18</v>
          </cell>
          <cell r="W220" t="str">
            <v>85</v>
          </cell>
          <cell r="X220" t="str">
            <v>良好</v>
          </cell>
          <cell r="Y220" t="str">
            <v/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>170</v>
          </cell>
          <cell r="AG220" t="str">
            <v>76</v>
          </cell>
          <cell r="AH220" t="str">
            <v>及格</v>
          </cell>
          <cell r="AI220" t="str">
            <v>4.06</v>
          </cell>
          <cell r="AJ220" t="str">
            <v>76</v>
          </cell>
          <cell r="AK220" t="str">
            <v>0</v>
          </cell>
          <cell r="AL220" t="str">
            <v>及格</v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>35</v>
          </cell>
          <cell r="AR220" t="str">
            <v>74</v>
          </cell>
          <cell r="AS220" t="str">
            <v>0</v>
          </cell>
          <cell r="AT220" t="str">
            <v>及格</v>
          </cell>
          <cell r="AU220" t="str">
            <v/>
          </cell>
          <cell r="AV220" t="str">
            <v/>
          </cell>
          <cell r="AW220" t="str">
            <v/>
          </cell>
          <cell r="AX220" t="str">
            <v/>
          </cell>
          <cell r="AY220" t="str">
            <v>81.7</v>
          </cell>
          <cell r="AZ220" t="str">
            <v>0</v>
          </cell>
          <cell r="BA220" t="str">
            <v>81.7</v>
          </cell>
          <cell r="BB220" t="str">
            <v>良好</v>
          </cell>
        </row>
        <row r="221">
          <cell r="F221" t="str">
            <v>王奕童</v>
          </cell>
          <cell r="G221" t="str">
            <v>2</v>
          </cell>
          <cell r="H221" t="str">
            <v>2010-11-16</v>
          </cell>
          <cell r="I221" t="str">
            <v/>
          </cell>
          <cell r="J221" t="str">
            <v>166</v>
          </cell>
          <cell r="K221" t="str">
            <v>51.1</v>
          </cell>
          <cell r="L221" t="str">
            <v>4.8</v>
          </cell>
          <cell r="M221" t="str">
            <v>4.7</v>
          </cell>
          <cell r="N221" t="str">
            <v>100</v>
          </cell>
          <cell r="O221" t="str">
            <v>正常</v>
          </cell>
          <cell r="P221" t="str">
            <v>2973</v>
          </cell>
          <cell r="Q221" t="str">
            <v>100</v>
          </cell>
          <cell r="R221" t="str">
            <v>优秀</v>
          </cell>
          <cell r="S221" t="str">
            <v>8.3</v>
          </cell>
          <cell r="T221" t="str">
            <v>85</v>
          </cell>
          <cell r="U221" t="str">
            <v>良好</v>
          </cell>
          <cell r="V221" t="str">
            <v>20</v>
          </cell>
          <cell r="W221" t="str">
            <v>90</v>
          </cell>
          <cell r="X221" t="str">
            <v>优秀</v>
          </cell>
          <cell r="Y221" t="str">
            <v/>
          </cell>
          <cell r="Z221" t="str">
            <v/>
          </cell>
          <cell r="AA221" t="str">
            <v/>
          </cell>
          <cell r="AB221" t="str">
            <v/>
          </cell>
          <cell r="AC221" t="str">
            <v/>
          </cell>
          <cell r="AD221" t="str">
            <v/>
          </cell>
          <cell r="AE221" t="str">
            <v/>
          </cell>
          <cell r="AF221" t="str">
            <v>170</v>
          </cell>
          <cell r="AG221" t="str">
            <v>76</v>
          </cell>
          <cell r="AH221" t="str">
            <v>及格</v>
          </cell>
          <cell r="AI221" t="str">
            <v>3.44</v>
          </cell>
          <cell r="AJ221" t="str">
            <v>90</v>
          </cell>
          <cell r="AK221" t="str">
            <v>0</v>
          </cell>
          <cell r="AL221" t="str">
            <v>优秀</v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>42</v>
          </cell>
          <cell r="AR221" t="str">
            <v>80</v>
          </cell>
          <cell r="AS221" t="str">
            <v>0</v>
          </cell>
          <cell r="AT221" t="str">
            <v>良好</v>
          </cell>
          <cell r="AU221" t="str">
            <v/>
          </cell>
          <cell r="AV221" t="str">
            <v/>
          </cell>
          <cell r="AW221" t="str">
            <v/>
          </cell>
          <cell r="AX221" t="str">
            <v/>
          </cell>
          <cell r="AY221" t="str">
            <v>89.6</v>
          </cell>
          <cell r="AZ221" t="str">
            <v>0</v>
          </cell>
          <cell r="BA221" t="str">
            <v>89.6</v>
          </cell>
          <cell r="BB221" t="str">
            <v>良好</v>
          </cell>
        </row>
        <row r="222">
          <cell r="F222" t="str">
            <v>姜煜城</v>
          </cell>
          <cell r="G222" t="str">
            <v>1</v>
          </cell>
          <cell r="H222" t="str">
            <v>2011-03-19</v>
          </cell>
          <cell r="I222" t="str">
            <v/>
          </cell>
          <cell r="J222" t="str">
            <v>169</v>
          </cell>
          <cell r="K222" t="str">
            <v>45.2</v>
          </cell>
          <cell r="L222" t="str">
            <v>4.7</v>
          </cell>
          <cell r="M222" t="str">
            <v>4.4</v>
          </cell>
          <cell r="N222" t="str">
            <v>100</v>
          </cell>
          <cell r="O222" t="str">
            <v>正常</v>
          </cell>
          <cell r="P222" t="str">
            <v>3150</v>
          </cell>
          <cell r="Q222" t="str">
            <v>78</v>
          </cell>
          <cell r="R222" t="str">
            <v>及格</v>
          </cell>
          <cell r="S222" t="str">
            <v>7.4</v>
          </cell>
          <cell r="T222" t="str">
            <v>100</v>
          </cell>
          <cell r="U222" t="str">
            <v>优秀</v>
          </cell>
          <cell r="V222" t="str">
            <v>15</v>
          </cell>
          <cell r="W222" t="str">
            <v>85</v>
          </cell>
          <cell r="X222" t="str">
            <v>良好</v>
          </cell>
          <cell r="Y222" t="str">
            <v/>
          </cell>
          <cell r="Z222" t="str">
            <v/>
          </cell>
          <cell r="AA222" t="str">
            <v/>
          </cell>
          <cell r="AB222" t="str">
            <v/>
          </cell>
          <cell r="AC222" t="str">
            <v/>
          </cell>
          <cell r="AD222" t="str">
            <v/>
          </cell>
          <cell r="AE222" t="str">
            <v/>
          </cell>
          <cell r="AF222" t="str">
            <v>230</v>
          </cell>
          <cell r="AG222" t="str">
            <v>90</v>
          </cell>
          <cell r="AH222" t="str">
            <v>优秀</v>
          </cell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>3.49</v>
          </cell>
          <cell r="AN222" t="str">
            <v>100</v>
          </cell>
          <cell r="AO222" t="str">
            <v>0</v>
          </cell>
          <cell r="AP222" t="str">
            <v>优秀</v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>12</v>
          </cell>
          <cell r="AV222" t="str">
            <v>90</v>
          </cell>
          <cell r="AW222" t="str">
            <v>0</v>
          </cell>
          <cell r="AX222" t="str">
            <v>优秀</v>
          </cell>
          <cell r="AY222" t="str">
            <v>93.2</v>
          </cell>
          <cell r="AZ222" t="str">
            <v>0</v>
          </cell>
          <cell r="BA222" t="str">
            <v>93.2</v>
          </cell>
          <cell r="BB222" t="str">
            <v>优秀</v>
          </cell>
        </row>
        <row r="223">
          <cell r="F223" t="str">
            <v>褚奕铭</v>
          </cell>
          <cell r="G223" t="str">
            <v>1</v>
          </cell>
          <cell r="H223" t="str">
            <v>2010-12-23</v>
          </cell>
          <cell r="I223" t="str">
            <v/>
          </cell>
          <cell r="J223" t="str">
            <v>175</v>
          </cell>
          <cell r="K223" t="str">
            <v>78.8</v>
          </cell>
          <cell r="L223" t="str">
            <v>5.0</v>
          </cell>
          <cell r="M223" t="str">
            <v>5.0</v>
          </cell>
          <cell r="N223" t="str">
            <v>60</v>
          </cell>
          <cell r="O223" t="str">
            <v>肥胖</v>
          </cell>
          <cell r="P223" t="str">
            <v>4638</v>
          </cell>
          <cell r="Q223" t="str">
            <v>100</v>
          </cell>
          <cell r="R223" t="str">
            <v>优秀</v>
          </cell>
          <cell r="S223" t="str">
            <v>8.3</v>
          </cell>
          <cell r="T223" t="str">
            <v>76</v>
          </cell>
          <cell r="U223" t="str">
            <v>及格</v>
          </cell>
          <cell r="V223" t="str">
            <v>19</v>
          </cell>
          <cell r="W223" t="str">
            <v>95</v>
          </cell>
          <cell r="X223" t="str">
            <v>优秀</v>
          </cell>
          <cell r="Y223" t="str">
            <v/>
          </cell>
          <cell r="Z223" t="str">
            <v/>
          </cell>
          <cell r="AA223" t="str">
            <v/>
          </cell>
          <cell r="AB223" t="str">
            <v/>
          </cell>
          <cell r="AC223" t="str">
            <v/>
          </cell>
          <cell r="AD223" t="str">
            <v/>
          </cell>
          <cell r="AE223" t="str">
            <v/>
          </cell>
          <cell r="AF223" t="str">
            <v>190</v>
          </cell>
          <cell r="AG223" t="str">
            <v>70</v>
          </cell>
          <cell r="AH223" t="str">
            <v>及格</v>
          </cell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>4.30</v>
          </cell>
          <cell r="AN223" t="str">
            <v>74</v>
          </cell>
          <cell r="AO223" t="str">
            <v>0</v>
          </cell>
          <cell r="AP223" t="str">
            <v>及格</v>
          </cell>
          <cell r="AQ223" t="str">
            <v/>
          </cell>
          <cell r="AR223" t="str">
            <v/>
          </cell>
          <cell r="AS223" t="str">
            <v/>
          </cell>
          <cell r="AT223" t="str">
            <v/>
          </cell>
          <cell r="AU223" t="str">
            <v>1</v>
          </cell>
          <cell r="AV223" t="str">
            <v>20</v>
          </cell>
          <cell r="AW223" t="str">
            <v>0</v>
          </cell>
          <cell r="AX223" t="str">
            <v>不及格</v>
          </cell>
          <cell r="AY223" t="str">
            <v>72.5</v>
          </cell>
          <cell r="AZ223" t="str">
            <v>0</v>
          </cell>
          <cell r="BA223" t="str">
            <v>72.5</v>
          </cell>
          <cell r="BB223" t="str">
            <v>及格</v>
          </cell>
        </row>
        <row r="224">
          <cell r="F224" t="str">
            <v>王晨熙</v>
          </cell>
          <cell r="G224" t="str">
            <v>1</v>
          </cell>
          <cell r="H224" t="str">
            <v>2010-12-10</v>
          </cell>
          <cell r="I224" t="str">
            <v/>
          </cell>
          <cell r="J224" t="str">
            <v>162.5</v>
          </cell>
          <cell r="K224" t="str">
            <v>62.1</v>
          </cell>
          <cell r="L224" t="str">
            <v>4.5</v>
          </cell>
          <cell r="M224" t="str">
            <v>4.4</v>
          </cell>
          <cell r="N224" t="str">
            <v>80</v>
          </cell>
          <cell r="O224" t="str">
            <v>超重</v>
          </cell>
          <cell r="P224" t="str">
            <v>3881</v>
          </cell>
          <cell r="Q224" t="str">
            <v>95</v>
          </cell>
          <cell r="R224" t="str">
            <v>优秀</v>
          </cell>
          <cell r="S224" t="str">
            <v>7</v>
          </cell>
          <cell r="T224" t="str">
            <v>100</v>
          </cell>
          <cell r="U224" t="str">
            <v>优秀</v>
          </cell>
          <cell r="V224" t="str">
            <v>26</v>
          </cell>
          <cell r="W224" t="str">
            <v>100</v>
          </cell>
          <cell r="X224" t="str">
            <v>优秀</v>
          </cell>
          <cell r="Y224" t="str">
            <v/>
          </cell>
          <cell r="Z224" t="str">
            <v/>
          </cell>
          <cell r="AA224" t="str">
            <v/>
          </cell>
          <cell r="AB224" t="str">
            <v/>
          </cell>
          <cell r="AC224" t="str">
            <v/>
          </cell>
          <cell r="AD224" t="str">
            <v/>
          </cell>
          <cell r="AE224" t="str">
            <v/>
          </cell>
          <cell r="AF224" t="str">
            <v>240</v>
          </cell>
          <cell r="AG224" t="str">
            <v>100</v>
          </cell>
          <cell r="AH224" t="str">
            <v>优秀</v>
          </cell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>4.34</v>
          </cell>
          <cell r="AN224" t="str">
            <v>72</v>
          </cell>
          <cell r="AO224" t="str">
            <v>0</v>
          </cell>
          <cell r="AP224" t="str">
            <v>及格</v>
          </cell>
          <cell r="AQ224" t="str">
            <v/>
          </cell>
          <cell r="AR224" t="str">
            <v/>
          </cell>
          <cell r="AS224" t="str">
            <v/>
          </cell>
          <cell r="AT224" t="str">
            <v/>
          </cell>
          <cell r="AU224" t="str">
            <v>3</v>
          </cell>
          <cell r="AV224" t="str">
            <v>40</v>
          </cell>
          <cell r="AW224" t="str">
            <v>0</v>
          </cell>
          <cell r="AX224" t="str">
            <v>不及格</v>
          </cell>
          <cell r="AY224" t="str">
            <v>84.7</v>
          </cell>
          <cell r="AZ224" t="str">
            <v>0</v>
          </cell>
          <cell r="BA224" t="str">
            <v>84.7</v>
          </cell>
          <cell r="BB224" t="str">
            <v>良好</v>
          </cell>
        </row>
        <row r="225">
          <cell r="F225" t="str">
            <v>段奕辰</v>
          </cell>
          <cell r="G225" t="str">
            <v>1</v>
          </cell>
          <cell r="H225" t="str">
            <v>2011-03-21</v>
          </cell>
          <cell r="I225" t="str">
            <v/>
          </cell>
          <cell r="J225" t="str">
            <v>166.5</v>
          </cell>
          <cell r="K225" t="str">
            <v>46</v>
          </cell>
          <cell r="L225" t="str">
            <v>4.8</v>
          </cell>
          <cell r="M225" t="str">
            <v>4.7</v>
          </cell>
          <cell r="N225" t="str">
            <v>100</v>
          </cell>
          <cell r="O225" t="str">
            <v>正常</v>
          </cell>
          <cell r="P225" t="str">
            <v>3270</v>
          </cell>
          <cell r="Q225" t="str">
            <v>80</v>
          </cell>
          <cell r="R225" t="str">
            <v>良好</v>
          </cell>
          <cell r="S225" t="str">
            <v>7.6</v>
          </cell>
          <cell r="T225" t="str">
            <v>95</v>
          </cell>
          <cell r="U225" t="str">
            <v>优秀</v>
          </cell>
          <cell r="V225" t="str">
            <v>8</v>
          </cell>
          <cell r="W225" t="str">
            <v>74</v>
          </cell>
          <cell r="X225" t="str">
            <v>及格</v>
          </cell>
          <cell r="Y225" t="str">
            <v/>
          </cell>
          <cell r="Z225" t="str">
            <v/>
          </cell>
          <cell r="AA225" t="str">
            <v/>
          </cell>
          <cell r="AB225" t="str">
            <v/>
          </cell>
          <cell r="AC225" t="str">
            <v/>
          </cell>
          <cell r="AD225" t="str">
            <v/>
          </cell>
          <cell r="AE225" t="str">
            <v/>
          </cell>
          <cell r="AF225" t="str">
            <v>220</v>
          </cell>
          <cell r="AG225" t="str">
            <v>85</v>
          </cell>
          <cell r="AH225" t="str">
            <v>良好</v>
          </cell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>4.00</v>
          </cell>
          <cell r="AN225" t="str">
            <v>90</v>
          </cell>
          <cell r="AO225" t="str">
            <v>0</v>
          </cell>
          <cell r="AP225" t="str">
            <v>优秀</v>
          </cell>
          <cell r="AQ225" t="str">
            <v/>
          </cell>
          <cell r="AR225" t="str">
            <v/>
          </cell>
          <cell r="AS225" t="str">
            <v/>
          </cell>
          <cell r="AT225" t="str">
            <v/>
          </cell>
          <cell r="AU225" t="str">
            <v>10</v>
          </cell>
          <cell r="AV225" t="str">
            <v>80</v>
          </cell>
          <cell r="AW225" t="str">
            <v>0</v>
          </cell>
          <cell r="AX225" t="str">
            <v>良好</v>
          </cell>
          <cell r="AY225" t="str">
            <v>87.9</v>
          </cell>
          <cell r="AZ225" t="str">
            <v>0</v>
          </cell>
          <cell r="BA225" t="str">
            <v>87.9</v>
          </cell>
          <cell r="BB225" t="str">
            <v>良好</v>
          </cell>
        </row>
        <row r="226">
          <cell r="F226" t="str">
            <v>胡灏</v>
          </cell>
          <cell r="G226" t="str">
            <v>2</v>
          </cell>
          <cell r="H226" t="str">
            <v>2010-09-30</v>
          </cell>
          <cell r="I226" t="str">
            <v/>
          </cell>
          <cell r="J226" t="str">
            <v>162</v>
          </cell>
          <cell r="K226" t="str">
            <v>45.8</v>
          </cell>
          <cell r="L226" t="str">
            <v>4.6</v>
          </cell>
          <cell r="M226" t="str">
            <v>4.5</v>
          </cell>
          <cell r="N226" t="str">
            <v>100</v>
          </cell>
          <cell r="O226" t="str">
            <v>正常</v>
          </cell>
          <cell r="P226" t="str">
            <v>2609</v>
          </cell>
          <cell r="Q226" t="str">
            <v>80</v>
          </cell>
          <cell r="R226" t="str">
            <v>良好</v>
          </cell>
          <cell r="S226" t="str">
            <v>9.6</v>
          </cell>
          <cell r="T226" t="str">
            <v>72</v>
          </cell>
          <cell r="U226" t="str">
            <v>及格</v>
          </cell>
          <cell r="V226" t="str">
            <v>22.5</v>
          </cell>
          <cell r="W226" t="str">
            <v>95</v>
          </cell>
          <cell r="X226" t="str">
            <v>优秀</v>
          </cell>
          <cell r="Y226" t="str">
            <v/>
          </cell>
          <cell r="Z226" t="str">
            <v/>
          </cell>
          <cell r="AA226" t="str">
            <v/>
          </cell>
          <cell r="AB226" t="str">
            <v/>
          </cell>
          <cell r="AC226" t="str">
            <v/>
          </cell>
          <cell r="AD226" t="str">
            <v/>
          </cell>
          <cell r="AE226" t="str">
            <v/>
          </cell>
          <cell r="AF226" t="str">
            <v>165</v>
          </cell>
          <cell r="AG226" t="str">
            <v>74</v>
          </cell>
          <cell r="AH226" t="str">
            <v>及格</v>
          </cell>
          <cell r="AI226" t="str">
            <v>3.55</v>
          </cell>
          <cell r="AJ226" t="str">
            <v>80</v>
          </cell>
          <cell r="AK226" t="str">
            <v>0</v>
          </cell>
          <cell r="AL226" t="str">
            <v>良好</v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>40</v>
          </cell>
          <cell r="AR226" t="str">
            <v>78</v>
          </cell>
          <cell r="AS226" t="str">
            <v>0</v>
          </cell>
          <cell r="AT226" t="str">
            <v>及格</v>
          </cell>
          <cell r="AU226" t="str">
            <v/>
          </cell>
          <cell r="AV226" t="str">
            <v/>
          </cell>
          <cell r="AW226" t="str">
            <v/>
          </cell>
          <cell r="AX226" t="str">
            <v/>
          </cell>
          <cell r="AY226" t="str">
            <v>82.1</v>
          </cell>
          <cell r="AZ226" t="str">
            <v>0</v>
          </cell>
          <cell r="BA226" t="str">
            <v>82.1</v>
          </cell>
          <cell r="BB226" t="str">
            <v>良好</v>
          </cell>
        </row>
        <row r="227">
          <cell r="F227" t="str">
            <v>胡孟扬</v>
          </cell>
          <cell r="G227" t="str">
            <v>1</v>
          </cell>
          <cell r="H227" t="str">
            <v>2010-09-16</v>
          </cell>
          <cell r="I227" t="str">
            <v/>
          </cell>
          <cell r="J227" t="str">
            <v>172</v>
          </cell>
          <cell r="K227" t="str">
            <v>45.7</v>
          </cell>
          <cell r="L227" t="str">
            <v>5.0</v>
          </cell>
          <cell r="M227" t="str">
            <v>4.4</v>
          </cell>
          <cell r="N227" t="str">
            <v>80</v>
          </cell>
          <cell r="O227" t="str">
            <v>低体重</v>
          </cell>
          <cell r="P227" t="str">
            <v>2900</v>
          </cell>
          <cell r="Q227" t="str">
            <v>74</v>
          </cell>
          <cell r="R227" t="str">
            <v>及格</v>
          </cell>
          <cell r="S227" t="str">
            <v>7.7</v>
          </cell>
          <cell r="T227" t="str">
            <v>90</v>
          </cell>
          <cell r="U227" t="str">
            <v>优秀</v>
          </cell>
          <cell r="V227" t="str">
            <v>1</v>
          </cell>
          <cell r="W227" t="str">
            <v>62</v>
          </cell>
          <cell r="X227" t="str">
            <v>及格</v>
          </cell>
          <cell r="Y227" t="str">
            <v/>
          </cell>
          <cell r="Z227" t="str">
            <v/>
          </cell>
          <cell r="AA227" t="str">
            <v/>
          </cell>
          <cell r="AB227" t="str">
            <v/>
          </cell>
          <cell r="AC227" t="str">
            <v/>
          </cell>
          <cell r="AD227" t="str">
            <v/>
          </cell>
          <cell r="AE227" t="str">
            <v/>
          </cell>
          <cell r="AF227" t="str">
            <v>225</v>
          </cell>
          <cell r="AG227" t="str">
            <v>85</v>
          </cell>
          <cell r="AH227" t="str">
            <v>良好</v>
          </cell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>4.15</v>
          </cell>
          <cell r="AN227" t="str">
            <v>80</v>
          </cell>
          <cell r="AO227" t="str">
            <v>0</v>
          </cell>
          <cell r="AP227" t="str">
            <v>良好</v>
          </cell>
          <cell r="AQ227" t="str">
            <v/>
          </cell>
          <cell r="AR227" t="str">
            <v/>
          </cell>
          <cell r="AS227" t="str">
            <v/>
          </cell>
          <cell r="AT227" t="str">
            <v/>
          </cell>
          <cell r="AU227" t="str">
            <v>6</v>
          </cell>
          <cell r="AV227" t="str">
            <v>64</v>
          </cell>
          <cell r="AW227" t="str">
            <v>0</v>
          </cell>
          <cell r="AX227" t="str">
            <v>及格</v>
          </cell>
          <cell r="AY227" t="str">
            <v>78.2</v>
          </cell>
          <cell r="AZ227" t="str">
            <v>0</v>
          </cell>
          <cell r="BA227" t="str">
            <v>78.2</v>
          </cell>
          <cell r="BB227" t="str">
            <v>及格</v>
          </cell>
        </row>
        <row r="228">
          <cell r="F228" t="str">
            <v>周思源</v>
          </cell>
          <cell r="G228" t="str">
            <v>1</v>
          </cell>
          <cell r="H228" t="str">
            <v>2011-02-23</v>
          </cell>
          <cell r="I228" t="str">
            <v/>
          </cell>
          <cell r="J228" t="str">
            <v>180.5</v>
          </cell>
          <cell r="K228" t="str">
            <v>67.7</v>
          </cell>
          <cell r="L228" t="str">
            <v>5.2</v>
          </cell>
          <cell r="M228" t="str">
            <v>4.7</v>
          </cell>
          <cell r="N228" t="str">
            <v>100</v>
          </cell>
          <cell r="O228" t="str">
            <v>正常</v>
          </cell>
          <cell r="P228" t="str">
            <v>5200</v>
          </cell>
          <cell r="Q228" t="str">
            <v>100</v>
          </cell>
          <cell r="R228" t="str">
            <v>优秀</v>
          </cell>
          <cell r="S228" t="str">
            <v>7.2</v>
          </cell>
          <cell r="T228" t="str">
            <v>100</v>
          </cell>
          <cell r="U228" t="str">
            <v>优秀</v>
          </cell>
          <cell r="V228" t="str">
            <v>9</v>
          </cell>
          <cell r="W228" t="str">
            <v>76</v>
          </cell>
          <cell r="X228" t="str">
            <v>及格</v>
          </cell>
          <cell r="Y228" t="str">
            <v/>
          </cell>
          <cell r="Z228" t="str">
            <v/>
          </cell>
          <cell r="AA228" t="str">
            <v/>
          </cell>
          <cell r="AB228" t="str">
            <v/>
          </cell>
          <cell r="AC228" t="str">
            <v/>
          </cell>
          <cell r="AD228" t="str">
            <v/>
          </cell>
          <cell r="AE228" t="str">
            <v/>
          </cell>
          <cell r="AF228" t="str">
            <v>225</v>
          </cell>
          <cell r="AG228" t="str">
            <v>85</v>
          </cell>
          <cell r="AH228" t="str">
            <v>良好</v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>4.15</v>
          </cell>
          <cell r="AN228" t="str">
            <v>80</v>
          </cell>
          <cell r="AO228" t="str">
            <v>0</v>
          </cell>
          <cell r="AP228" t="str">
            <v>良好</v>
          </cell>
          <cell r="AQ228" t="str">
            <v/>
          </cell>
          <cell r="AR228" t="str">
            <v/>
          </cell>
          <cell r="AS228" t="str">
            <v/>
          </cell>
          <cell r="AT228" t="str">
            <v/>
          </cell>
          <cell r="AU228" t="str">
            <v>4</v>
          </cell>
          <cell r="AV228" t="str">
            <v>50</v>
          </cell>
          <cell r="AW228" t="str">
            <v>0</v>
          </cell>
          <cell r="AX228" t="str">
            <v>不及格</v>
          </cell>
          <cell r="AY228" t="str">
            <v>87.1</v>
          </cell>
          <cell r="AZ228" t="str">
            <v>0</v>
          </cell>
          <cell r="BA228" t="str">
            <v>87.1</v>
          </cell>
          <cell r="BB228" t="str">
            <v>良好</v>
          </cell>
        </row>
        <row r="229">
          <cell r="F229" t="str">
            <v>张恩惠</v>
          </cell>
          <cell r="G229" t="str">
            <v>2</v>
          </cell>
          <cell r="H229" t="str">
            <v>2011-02-15</v>
          </cell>
          <cell r="I229" t="str">
            <v/>
          </cell>
          <cell r="J229" t="str">
            <v>153</v>
          </cell>
          <cell r="K229" t="str">
            <v>47.4</v>
          </cell>
          <cell r="L229" t="str">
            <v>4.5</v>
          </cell>
          <cell r="M229" t="str">
            <v>4.6</v>
          </cell>
          <cell r="N229" t="str">
            <v>100</v>
          </cell>
          <cell r="O229" t="str">
            <v>正常</v>
          </cell>
          <cell r="P229" t="str">
            <v>2450</v>
          </cell>
          <cell r="Q229" t="str">
            <v>78</v>
          </cell>
          <cell r="R229" t="str">
            <v>及格</v>
          </cell>
          <cell r="S229" t="str">
            <v>8.6</v>
          </cell>
          <cell r="T229" t="str">
            <v>80</v>
          </cell>
          <cell r="U229" t="str">
            <v>良好</v>
          </cell>
          <cell r="V229" t="str">
            <v>19</v>
          </cell>
          <cell r="W229" t="str">
            <v>85</v>
          </cell>
          <cell r="X229" t="str">
            <v>良好</v>
          </cell>
          <cell r="Y229" t="str">
            <v/>
          </cell>
          <cell r="Z229" t="str">
            <v/>
          </cell>
          <cell r="AA229" t="str">
            <v/>
          </cell>
          <cell r="AB229" t="str">
            <v/>
          </cell>
          <cell r="AC229" t="str">
            <v/>
          </cell>
          <cell r="AD229" t="str">
            <v/>
          </cell>
          <cell r="AE229" t="str">
            <v/>
          </cell>
          <cell r="AF229" t="str">
            <v>170</v>
          </cell>
          <cell r="AG229" t="str">
            <v>76</v>
          </cell>
          <cell r="AH229" t="str">
            <v>及格</v>
          </cell>
          <cell r="AI229" t="str">
            <v>3.49</v>
          </cell>
          <cell r="AJ229" t="str">
            <v>85</v>
          </cell>
          <cell r="AK229" t="str">
            <v>0</v>
          </cell>
          <cell r="AL229" t="str">
            <v>良好</v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>40</v>
          </cell>
          <cell r="AR229" t="str">
            <v>78</v>
          </cell>
          <cell r="AS229" t="str">
            <v>0</v>
          </cell>
          <cell r="AT229" t="str">
            <v>及格</v>
          </cell>
          <cell r="AU229" t="str">
            <v/>
          </cell>
          <cell r="AV229" t="str">
            <v/>
          </cell>
          <cell r="AW229" t="str">
            <v/>
          </cell>
          <cell r="AX229" t="str">
            <v/>
          </cell>
          <cell r="AY229" t="str">
            <v>83.6</v>
          </cell>
          <cell r="AZ229" t="str">
            <v>0</v>
          </cell>
          <cell r="BA229" t="str">
            <v>83.6</v>
          </cell>
          <cell r="BB229" t="str">
            <v>良好</v>
          </cell>
        </row>
        <row r="230">
          <cell r="F230" t="str">
            <v>杨晶涵</v>
          </cell>
          <cell r="G230" t="str">
            <v>2</v>
          </cell>
          <cell r="H230" t="str">
            <v>2011-02-22</v>
          </cell>
          <cell r="I230" t="str">
            <v/>
          </cell>
          <cell r="J230" t="str">
            <v>169</v>
          </cell>
          <cell r="K230" t="str">
            <v>65</v>
          </cell>
          <cell r="L230" t="str">
            <v>4.4</v>
          </cell>
          <cell r="M230" t="str">
            <v>4.4</v>
          </cell>
          <cell r="N230" t="str">
            <v>80</v>
          </cell>
          <cell r="O230" t="str">
            <v>超重</v>
          </cell>
          <cell r="P230" t="str">
            <v>3350</v>
          </cell>
          <cell r="Q230" t="str">
            <v>100</v>
          </cell>
          <cell r="R230" t="str">
            <v>优秀</v>
          </cell>
          <cell r="S230" t="str">
            <v>8.4</v>
          </cell>
          <cell r="T230" t="str">
            <v>85</v>
          </cell>
          <cell r="U230" t="str">
            <v>良好</v>
          </cell>
          <cell r="V230" t="str">
            <v>18</v>
          </cell>
          <cell r="W230" t="str">
            <v>85</v>
          </cell>
          <cell r="X230" t="str">
            <v>良好</v>
          </cell>
          <cell r="Y230" t="str">
            <v/>
          </cell>
          <cell r="Z230" t="str">
            <v/>
          </cell>
          <cell r="AA230" t="str">
            <v/>
          </cell>
          <cell r="AB230" t="str">
            <v/>
          </cell>
          <cell r="AC230" t="str">
            <v/>
          </cell>
          <cell r="AD230" t="str">
            <v/>
          </cell>
          <cell r="AE230" t="str">
            <v/>
          </cell>
          <cell r="AF230" t="str">
            <v>197</v>
          </cell>
          <cell r="AG230" t="str">
            <v>95</v>
          </cell>
          <cell r="AH230" t="str">
            <v>优秀</v>
          </cell>
          <cell r="AI230" t="str">
            <v>3.52</v>
          </cell>
          <cell r="AJ230" t="str">
            <v>85</v>
          </cell>
          <cell r="AK230" t="str">
            <v>0</v>
          </cell>
          <cell r="AL230" t="str">
            <v>良好</v>
          </cell>
          <cell r="AM230" t="str">
            <v/>
          </cell>
          <cell r="AN230" t="str">
            <v/>
          </cell>
          <cell r="AO230" t="str">
            <v/>
          </cell>
          <cell r="AP230" t="str">
            <v/>
          </cell>
          <cell r="AQ230" t="str">
            <v>42</v>
          </cell>
          <cell r="AR230" t="str">
            <v>80</v>
          </cell>
          <cell r="AS230" t="str">
            <v>0</v>
          </cell>
          <cell r="AT230" t="str">
            <v>良好</v>
          </cell>
          <cell r="AU230" t="str">
            <v/>
          </cell>
          <cell r="AV230" t="str">
            <v/>
          </cell>
          <cell r="AW230" t="str">
            <v/>
          </cell>
          <cell r="AX230" t="str">
            <v/>
          </cell>
          <cell r="AY230" t="str">
            <v>87.0</v>
          </cell>
          <cell r="AZ230" t="str">
            <v>0</v>
          </cell>
          <cell r="BA230" t="str">
            <v>87</v>
          </cell>
          <cell r="BB230" t="str">
            <v>良好</v>
          </cell>
        </row>
        <row r="231">
          <cell r="F231" t="str">
            <v>蒋炘妤</v>
          </cell>
          <cell r="G231" t="str">
            <v>2</v>
          </cell>
          <cell r="H231" t="str">
            <v>2011-02-28</v>
          </cell>
          <cell r="I231" t="str">
            <v/>
          </cell>
          <cell r="J231" t="str">
            <v>161.5</v>
          </cell>
          <cell r="K231" t="str">
            <v>59.9</v>
          </cell>
          <cell r="L231" t="str">
            <v>4.7</v>
          </cell>
          <cell r="M231" t="str">
            <v>4.7</v>
          </cell>
          <cell r="N231" t="str">
            <v>80</v>
          </cell>
          <cell r="O231" t="str">
            <v>超重</v>
          </cell>
          <cell r="P231" t="str">
            <v>2850</v>
          </cell>
          <cell r="Q231" t="str">
            <v>95</v>
          </cell>
          <cell r="R231" t="str">
            <v>优秀</v>
          </cell>
          <cell r="S231" t="str">
            <v>9.6</v>
          </cell>
          <cell r="T231" t="str">
            <v>72</v>
          </cell>
          <cell r="U231" t="str">
            <v>及格</v>
          </cell>
          <cell r="V231" t="str">
            <v>10</v>
          </cell>
          <cell r="W231" t="str">
            <v>70</v>
          </cell>
          <cell r="X231" t="str">
            <v>及格</v>
          </cell>
          <cell r="Y231" t="str">
            <v/>
          </cell>
          <cell r="Z231" t="str">
            <v/>
          </cell>
          <cell r="AA231" t="str">
            <v/>
          </cell>
          <cell r="AB231" t="str">
            <v/>
          </cell>
          <cell r="AC231" t="str">
            <v/>
          </cell>
          <cell r="AD231" t="str">
            <v/>
          </cell>
          <cell r="AE231" t="str">
            <v/>
          </cell>
          <cell r="AF231" t="str">
            <v>165</v>
          </cell>
          <cell r="AG231" t="str">
            <v>74</v>
          </cell>
          <cell r="AH231" t="str">
            <v>及格</v>
          </cell>
          <cell r="AI231" t="str">
            <v>4.34</v>
          </cell>
          <cell r="AJ231" t="str">
            <v>66</v>
          </cell>
          <cell r="AK231" t="str">
            <v>0</v>
          </cell>
          <cell r="AL231" t="str">
            <v>及格</v>
          </cell>
          <cell r="AM231" t="str">
            <v/>
          </cell>
          <cell r="AN231" t="str">
            <v/>
          </cell>
          <cell r="AO231" t="str">
            <v/>
          </cell>
          <cell r="AP231" t="str">
            <v/>
          </cell>
          <cell r="AQ231" t="str">
            <v>36</v>
          </cell>
          <cell r="AR231" t="str">
            <v>74</v>
          </cell>
          <cell r="AS231" t="str">
            <v>0</v>
          </cell>
          <cell r="AT231" t="str">
            <v>及格</v>
          </cell>
          <cell r="AU231" t="str">
            <v/>
          </cell>
          <cell r="AV231" t="str">
            <v/>
          </cell>
          <cell r="AW231" t="str">
            <v/>
          </cell>
          <cell r="AX231" t="str">
            <v/>
          </cell>
          <cell r="AY231" t="str">
            <v>75.7</v>
          </cell>
          <cell r="AZ231" t="str">
            <v>0</v>
          </cell>
          <cell r="BA231" t="str">
            <v>75.7</v>
          </cell>
          <cell r="BB231" t="str">
            <v>及格</v>
          </cell>
        </row>
        <row r="232">
          <cell r="F232" t="str">
            <v>李宸欢</v>
          </cell>
          <cell r="G232" t="str">
            <v>1</v>
          </cell>
          <cell r="H232" t="str">
            <v>2010-12-25</v>
          </cell>
          <cell r="I232" t="str">
            <v/>
          </cell>
          <cell r="J232" t="str">
            <v>178</v>
          </cell>
          <cell r="K232" t="str">
            <v>77</v>
          </cell>
          <cell r="L232" t="str">
            <v>5.2</v>
          </cell>
          <cell r="M232" t="str">
            <v>4.5</v>
          </cell>
          <cell r="N232" t="str">
            <v>80</v>
          </cell>
          <cell r="O232" t="str">
            <v>超重</v>
          </cell>
          <cell r="P232" t="str">
            <v>5100</v>
          </cell>
          <cell r="Q232" t="str">
            <v>100</v>
          </cell>
          <cell r="R232" t="str">
            <v>优秀</v>
          </cell>
          <cell r="S232" t="str">
            <v>7.9</v>
          </cell>
          <cell r="T232" t="str">
            <v>80</v>
          </cell>
          <cell r="U232" t="str">
            <v>良好</v>
          </cell>
          <cell r="V232" t="str">
            <v>17</v>
          </cell>
          <cell r="W232" t="str">
            <v>90</v>
          </cell>
          <cell r="X232" t="str">
            <v>优秀</v>
          </cell>
          <cell r="Y232" t="str">
            <v/>
          </cell>
          <cell r="Z232" t="str">
            <v/>
          </cell>
          <cell r="AA232" t="str">
            <v/>
          </cell>
          <cell r="AB232" t="str">
            <v/>
          </cell>
          <cell r="AC232" t="str">
            <v/>
          </cell>
          <cell r="AD232" t="str">
            <v/>
          </cell>
          <cell r="AE232" t="str">
            <v/>
          </cell>
          <cell r="AF232" t="str">
            <v>235</v>
          </cell>
          <cell r="AG232" t="str">
            <v>95</v>
          </cell>
          <cell r="AH232" t="str">
            <v>优秀</v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>4.15</v>
          </cell>
          <cell r="AN232" t="str">
            <v>80</v>
          </cell>
          <cell r="AO232" t="str">
            <v>0</v>
          </cell>
          <cell r="AP232" t="str">
            <v>良好</v>
          </cell>
          <cell r="AQ232" t="str">
            <v/>
          </cell>
          <cell r="AR232" t="str">
            <v/>
          </cell>
          <cell r="AS232" t="str">
            <v/>
          </cell>
          <cell r="AT232" t="str">
            <v/>
          </cell>
          <cell r="AU232" t="str">
            <v>1</v>
          </cell>
          <cell r="AV232" t="str">
            <v>20</v>
          </cell>
          <cell r="AW232" t="str">
            <v>0</v>
          </cell>
          <cell r="AX232" t="str">
            <v>不及格</v>
          </cell>
          <cell r="AY232" t="str">
            <v>79.5</v>
          </cell>
          <cell r="AZ232" t="str">
            <v>0</v>
          </cell>
          <cell r="BA232" t="str">
            <v>79.5</v>
          </cell>
          <cell r="BB232" t="str">
            <v>及格</v>
          </cell>
        </row>
        <row r="233">
          <cell r="F233" t="str">
            <v>蔡卓韵</v>
          </cell>
          <cell r="G233" t="str">
            <v>2</v>
          </cell>
          <cell r="H233" t="str">
            <v>2010-10-11</v>
          </cell>
          <cell r="I233" t="str">
            <v/>
          </cell>
          <cell r="J233" t="str">
            <v>168</v>
          </cell>
          <cell r="K233" t="str">
            <v>46.9</v>
          </cell>
          <cell r="L233" t="str">
            <v>4.9</v>
          </cell>
          <cell r="M233" t="str">
            <v>4.9</v>
          </cell>
          <cell r="N233" t="str">
            <v>100</v>
          </cell>
          <cell r="O233" t="str">
            <v>正常</v>
          </cell>
          <cell r="P233" t="str">
            <v>2900</v>
          </cell>
          <cell r="Q233" t="str">
            <v>100</v>
          </cell>
          <cell r="R233" t="str">
            <v>优秀</v>
          </cell>
          <cell r="S233" t="str">
            <v>8</v>
          </cell>
          <cell r="T233" t="str">
            <v>100</v>
          </cell>
          <cell r="U233" t="str">
            <v>优秀</v>
          </cell>
          <cell r="V233" t="str">
            <v>12</v>
          </cell>
          <cell r="W233" t="str">
            <v>74</v>
          </cell>
          <cell r="X233" t="str">
            <v>及格</v>
          </cell>
          <cell r="Y233" t="str">
            <v/>
          </cell>
          <cell r="Z233" t="str">
            <v/>
          </cell>
          <cell r="AA233" t="str">
            <v/>
          </cell>
          <cell r="AB233" t="str">
            <v/>
          </cell>
          <cell r="AC233" t="str">
            <v/>
          </cell>
          <cell r="AD233" t="str">
            <v/>
          </cell>
          <cell r="AE233" t="str">
            <v/>
          </cell>
          <cell r="AF233" t="str">
            <v>210</v>
          </cell>
          <cell r="AG233" t="str">
            <v>100</v>
          </cell>
          <cell r="AH233" t="str">
            <v>优秀</v>
          </cell>
          <cell r="AI233" t="str">
            <v>3.03</v>
          </cell>
          <cell r="AJ233" t="str">
            <v>100</v>
          </cell>
          <cell r="AK233" t="str">
            <v>5</v>
          </cell>
          <cell r="AL233" t="str">
            <v>优秀</v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>48</v>
          </cell>
          <cell r="AR233" t="str">
            <v>90</v>
          </cell>
          <cell r="AS233" t="str">
            <v>0</v>
          </cell>
          <cell r="AT233" t="str">
            <v>优秀</v>
          </cell>
          <cell r="AU233" t="str">
            <v/>
          </cell>
          <cell r="AV233" t="str">
            <v/>
          </cell>
          <cell r="AW233" t="str">
            <v/>
          </cell>
          <cell r="AX233" t="str">
            <v/>
          </cell>
          <cell r="AY233" t="str">
            <v>96.4</v>
          </cell>
          <cell r="AZ233" t="str">
            <v>5</v>
          </cell>
          <cell r="BA233" t="str">
            <v>101.4</v>
          </cell>
          <cell r="BB233" t="str">
            <v>优秀</v>
          </cell>
        </row>
        <row r="234">
          <cell r="F234" t="str">
            <v>伍彦姝</v>
          </cell>
          <cell r="G234" t="str">
            <v>2</v>
          </cell>
          <cell r="H234" t="str">
            <v>2010-09-02</v>
          </cell>
          <cell r="I234" t="str">
            <v/>
          </cell>
          <cell r="J234" t="str">
            <v>168.5</v>
          </cell>
          <cell r="K234" t="str">
            <v>52.1</v>
          </cell>
          <cell r="L234" t="str">
            <v>4.9</v>
          </cell>
          <cell r="M234" t="str">
            <v>4.9</v>
          </cell>
          <cell r="N234" t="str">
            <v>100</v>
          </cell>
          <cell r="O234" t="str">
            <v>正常</v>
          </cell>
          <cell r="P234" t="str">
            <v>3350</v>
          </cell>
          <cell r="Q234" t="str">
            <v>100</v>
          </cell>
          <cell r="R234" t="str">
            <v>优秀</v>
          </cell>
          <cell r="S234" t="str">
            <v>8.1</v>
          </cell>
          <cell r="T234" t="str">
            <v>95</v>
          </cell>
          <cell r="U234" t="str">
            <v>优秀</v>
          </cell>
          <cell r="V234" t="str">
            <v>17</v>
          </cell>
          <cell r="W234" t="str">
            <v>80</v>
          </cell>
          <cell r="X234" t="str">
            <v>良好</v>
          </cell>
          <cell r="Y234" t="str">
            <v/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D234" t="str">
            <v/>
          </cell>
          <cell r="AE234" t="str">
            <v/>
          </cell>
          <cell r="AF234" t="str">
            <v>195</v>
          </cell>
          <cell r="AG234" t="str">
            <v>95</v>
          </cell>
          <cell r="AH234" t="str">
            <v>优秀</v>
          </cell>
          <cell r="AI234" t="str">
            <v>3.47</v>
          </cell>
          <cell r="AJ234" t="str">
            <v>85</v>
          </cell>
          <cell r="AK234" t="str">
            <v>0</v>
          </cell>
          <cell r="AL234" t="str">
            <v>良好</v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>53</v>
          </cell>
          <cell r="AR234" t="str">
            <v>100</v>
          </cell>
          <cell r="AS234" t="str">
            <v>1</v>
          </cell>
          <cell r="AT234" t="str">
            <v>优秀</v>
          </cell>
          <cell r="AU234" t="str">
            <v/>
          </cell>
          <cell r="AV234" t="str">
            <v/>
          </cell>
          <cell r="AW234" t="str">
            <v/>
          </cell>
          <cell r="AX234" t="str">
            <v/>
          </cell>
          <cell r="AY234" t="str">
            <v>93.5</v>
          </cell>
          <cell r="AZ234" t="str">
            <v>1</v>
          </cell>
          <cell r="BA234" t="str">
            <v>94.5</v>
          </cell>
          <cell r="BB234" t="str">
            <v>优秀</v>
          </cell>
        </row>
        <row r="235">
          <cell r="F235" t="str">
            <v>丁治有佳</v>
          </cell>
          <cell r="G235" t="str">
            <v>2</v>
          </cell>
          <cell r="H235" t="str">
            <v>2010-06-21</v>
          </cell>
          <cell r="I235" t="str">
            <v/>
          </cell>
          <cell r="J235" t="str">
            <v>163</v>
          </cell>
          <cell r="K235" t="str">
            <v>69.9</v>
          </cell>
          <cell r="L235" t="str">
            <v>4.1</v>
          </cell>
          <cell r="M235" t="str">
            <v>4.1</v>
          </cell>
          <cell r="N235" t="str">
            <v>60</v>
          </cell>
          <cell r="O235" t="str">
            <v>肥胖</v>
          </cell>
          <cell r="P235" t="str">
            <v>3670</v>
          </cell>
          <cell r="Q235" t="str">
            <v>100</v>
          </cell>
          <cell r="R235" t="str">
            <v>优秀</v>
          </cell>
          <cell r="S235" t="str">
            <v>8.8</v>
          </cell>
          <cell r="T235" t="str">
            <v>78</v>
          </cell>
          <cell r="U235" t="str">
            <v>及格</v>
          </cell>
          <cell r="V235" t="str">
            <v>18</v>
          </cell>
          <cell r="W235" t="str">
            <v>80</v>
          </cell>
          <cell r="X235" t="str">
            <v>良好</v>
          </cell>
          <cell r="Y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 t="str">
            <v/>
          </cell>
          <cell r="AF235" t="str">
            <v>192</v>
          </cell>
          <cell r="AG235" t="str">
            <v>90</v>
          </cell>
          <cell r="AH235" t="str">
            <v>优秀</v>
          </cell>
          <cell r="AI235" t="str">
            <v>4.06</v>
          </cell>
          <cell r="AJ235" t="str">
            <v>74</v>
          </cell>
          <cell r="AK235" t="str">
            <v>0</v>
          </cell>
          <cell r="AL235" t="str">
            <v>及格</v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>48</v>
          </cell>
          <cell r="AR235" t="str">
            <v>90</v>
          </cell>
          <cell r="AS235" t="str">
            <v>0</v>
          </cell>
          <cell r="AT235" t="str">
            <v>优秀</v>
          </cell>
          <cell r="AU235" t="str">
            <v/>
          </cell>
          <cell r="AV235" t="str">
            <v/>
          </cell>
          <cell r="AW235" t="str">
            <v/>
          </cell>
          <cell r="AX235" t="str">
            <v/>
          </cell>
          <cell r="AY235" t="str">
            <v>80.4</v>
          </cell>
          <cell r="AZ235" t="str">
            <v>0</v>
          </cell>
          <cell r="BA235" t="str">
            <v>80.4</v>
          </cell>
          <cell r="BB235" t="str">
            <v>良好</v>
          </cell>
        </row>
        <row r="236">
          <cell r="F236" t="str">
            <v>张晞语</v>
          </cell>
          <cell r="G236" t="str">
            <v>2</v>
          </cell>
          <cell r="H236" t="str">
            <v>2009-11-26</v>
          </cell>
          <cell r="I236" t="str">
            <v/>
          </cell>
          <cell r="J236" t="str">
            <v>163</v>
          </cell>
          <cell r="K236" t="str">
            <v>50.5</v>
          </cell>
          <cell r="L236" t="str">
            <v>4.5</v>
          </cell>
          <cell r="M236" t="str">
            <v>4.6</v>
          </cell>
          <cell r="N236" t="str">
            <v>100</v>
          </cell>
          <cell r="O236" t="str">
            <v>正常</v>
          </cell>
          <cell r="P236" t="str">
            <v>3620</v>
          </cell>
          <cell r="Q236" t="str">
            <v>100</v>
          </cell>
          <cell r="R236" t="str">
            <v>优秀</v>
          </cell>
          <cell r="S236" t="str">
            <v>8.4</v>
          </cell>
          <cell r="T236" t="str">
            <v>85</v>
          </cell>
          <cell r="U236" t="str">
            <v>良好</v>
          </cell>
          <cell r="V236" t="str">
            <v>19</v>
          </cell>
          <cell r="W236" t="str">
            <v>85</v>
          </cell>
          <cell r="X236" t="str">
            <v>良好</v>
          </cell>
          <cell r="Y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D236" t="str">
            <v/>
          </cell>
          <cell r="AE236" t="str">
            <v/>
          </cell>
          <cell r="AF236" t="str">
            <v>190</v>
          </cell>
          <cell r="AG236" t="str">
            <v>90</v>
          </cell>
          <cell r="AH236" t="str">
            <v>优秀</v>
          </cell>
          <cell r="AI236" t="str">
            <v>3.55</v>
          </cell>
          <cell r="AJ236" t="str">
            <v>80</v>
          </cell>
          <cell r="AK236" t="str">
            <v>0</v>
          </cell>
          <cell r="AL236" t="str">
            <v>良好</v>
          </cell>
          <cell r="AM236" t="str">
            <v/>
          </cell>
          <cell r="AN236" t="str">
            <v/>
          </cell>
          <cell r="AO236" t="str">
            <v/>
          </cell>
          <cell r="AP236" t="str">
            <v/>
          </cell>
          <cell r="AQ236" t="str">
            <v>44</v>
          </cell>
          <cell r="AR236" t="str">
            <v>80</v>
          </cell>
          <cell r="AS236" t="str">
            <v>0</v>
          </cell>
          <cell r="AT236" t="str">
            <v>良好</v>
          </cell>
          <cell r="AU236" t="str">
            <v/>
          </cell>
          <cell r="AV236" t="str">
            <v/>
          </cell>
          <cell r="AW236" t="str">
            <v/>
          </cell>
          <cell r="AX236" t="str">
            <v/>
          </cell>
          <cell r="AY236" t="str">
            <v>88.5</v>
          </cell>
          <cell r="AZ236" t="str">
            <v>0</v>
          </cell>
          <cell r="BA236" t="str">
            <v>88.5</v>
          </cell>
          <cell r="BB236" t="str">
            <v>良好</v>
          </cell>
        </row>
        <row r="237">
          <cell r="F237" t="str">
            <v>潘方悦</v>
          </cell>
          <cell r="G237" t="str">
            <v>2</v>
          </cell>
          <cell r="H237" t="str">
            <v>2009-11-14</v>
          </cell>
          <cell r="I237" t="str">
            <v/>
          </cell>
          <cell r="J237" t="str">
            <v>165</v>
          </cell>
          <cell r="K237" t="str">
            <v>58.1</v>
          </cell>
          <cell r="L237" t="str">
            <v>4.1</v>
          </cell>
          <cell r="M237" t="str">
            <v>4.2</v>
          </cell>
          <cell r="N237" t="str">
            <v>100</v>
          </cell>
          <cell r="O237" t="str">
            <v>正常</v>
          </cell>
          <cell r="P237" t="str">
            <v>2860</v>
          </cell>
          <cell r="Q237" t="str">
            <v>85</v>
          </cell>
          <cell r="R237" t="str">
            <v>良好</v>
          </cell>
          <cell r="S237" t="str">
            <v>8.6</v>
          </cell>
          <cell r="T237" t="str">
            <v>80</v>
          </cell>
          <cell r="U237" t="str">
            <v>良好</v>
          </cell>
          <cell r="V237" t="str">
            <v>19</v>
          </cell>
          <cell r="W237" t="str">
            <v>85</v>
          </cell>
          <cell r="X237" t="str">
            <v>良好</v>
          </cell>
          <cell r="Y237" t="str">
            <v/>
          </cell>
          <cell r="Z237" t="str">
            <v/>
          </cell>
          <cell r="AA237" t="str">
            <v/>
          </cell>
          <cell r="AB237" t="str">
            <v/>
          </cell>
          <cell r="AC237" t="str">
            <v/>
          </cell>
          <cell r="AD237" t="str">
            <v/>
          </cell>
          <cell r="AE237" t="str">
            <v/>
          </cell>
          <cell r="AF237" t="str">
            <v>185</v>
          </cell>
          <cell r="AG237" t="str">
            <v>85</v>
          </cell>
          <cell r="AH237" t="str">
            <v>良好</v>
          </cell>
          <cell r="AI237" t="str">
            <v>3.43</v>
          </cell>
          <cell r="AJ237" t="str">
            <v>85</v>
          </cell>
          <cell r="AK237" t="str">
            <v>0</v>
          </cell>
          <cell r="AL237" t="str">
            <v>良好</v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>38</v>
          </cell>
          <cell r="AR237" t="str">
            <v>76</v>
          </cell>
          <cell r="AS237" t="str">
            <v>0</v>
          </cell>
          <cell r="AT237" t="str">
            <v>及格</v>
          </cell>
          <cell r="AU237" t="str">
            <v/>
          </cell>
          <cell r="AV237" t="str">
            <v/>
          </cell>
          <cell r="AW237" t="str">
            <v/>
          </cell>
          <cell r="AX237" t="str">
            <v/>
          </cell>
          <cell r="AY237" t="str">
            <v>85.4</v>
          </cell>
          <cell r="AZ237" t="str">
            <v>0</v>
          </cell>
          <cell r="BA237" t="str">
            <v>85.4</v>
          </cell>
          <cell r="BB237" t="str">
            <v>良好</v>
          </cell>
        </row>
        <row r="238">
          <cell r="F238" t="str">
            <v>王乐橙</v>
          </cell>
          <cell r="G238" t="str">
            <v>2</v>
          </cell>
          <cell r="H238" t="str">
            <v>2010-02-24</v>
          </cell>
          <cell r="I238" t="str">
            <v/>
          </cell>
          <cell r="J238" t="str">
            <v>161</v>
          </cell>
          <cell r="K238" t="str">
            <v>45.7</v>
          </cell>
          <cell r="L238" t="str">
            <v>4.7</v>
          </cell>
          <cell r="M238" t="str">
            <v>4.9</v>
          </cell>
          <cell r="N238" t="str">
            <v>100</v>
          </cell>
          <cell r="O238" t="str">
            <v>正常</v>
          </cell>
          <cell r="P238" t="str">
            <v>3560</v>
          </cell>
          <cell r="Q238" t="str">
            <v>100</v>
          </cell>
          <cell r="R238" t="str">
            <v>优秀</v>
          </cell>
          <cell r="S238" t="str">
            <v>7.6</v>
          </cell>
          <cell r="T238" t="str">
            <v>100</v>
          </cell>
          <cell r="U238" t="str">
            <v>优秀</v>
          </cell>
          <cell r="V238" t="str">
            <v>19</v>
          </cell>
          <cell r="W238" t="str">
            <v>85</v>
          </cell>
          <cell r="X238" t="str">
            <v>良好</v>
          </cell>
          <cell r="Y238" t="str">
            <v/>
          </cell>
          <cell r="Z238" t="str">
            <v/>
          </cell>
          <cell r="AA238" t="str">
            <v/>
          </cell>
          <cell r="AB238" t="str">
            <v/>
          </cell>
          <cell r="AC238" t="str">
            <v/>
          </cell>
          <cell r="AD238" t="str">
            <v/>
          </cell>
          <cell r="AE238" t="str">
            <v/>
          </cell>
          <cell r="AF238" t="str">
            <v>190</v>
          </cell>
          <cell r="AG238" t="str">
            <v>90</v>
          </cell>
          <cell r="AH238" t="str">
            <v>优秀</v>
          </cell>
          <cell r="AI238" t="str">
            <v>3.54</v>
          </cell>
          <cell r="AJ238" t="str">
            <v>80</v>
          </cell>
          <cell r="AK238" t="str">
            <v>0</v>
          </cell>
          <cell r="AL238" t="str">
            <v>良好</v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>47</v>
          </cell>
          <cell r="AR238" t="str">
            <v>85</v>
          </cell>
          <cell r="AS238" t="str">
            <v>0</v>
          </cell>
          <cell r="AT238" t="str">
            <v>良好</v>
          </cell>
          <cell r="AU238" t="str">
            <v/>
          </cell>
          <cell r="AV238" t="str">
            <v/>
          </cell>
          <cell r="AW238" t="str">
            <v/>
          </cell>
          <cell r="AX238" t="str">
            <v/>
          </cell>
          <cell r="AY238" t="str">
            <v>92.0</v>
          </cell>
          <cell r="AZ238" t="str">
            <v>0</v>
          </cell>
          <cell r="BA238" t="str">
            <v>92</v>
          </cell>
          <cell r="BB238" t="str">
            <v>优秀</v>
          </cell>
        </row>
        <row r="239">
          <cell r="F239" t="str">
            <v>戴金哲</v>
          </cell>
          <cell r="G239" t="str">
            <v>1</v>
          </cell>
          <cell r="H239" t="str">
            <v>2009-11-01</v>
          </cell>
          <cell r="I239" t="str">
            <v/>
          </cell>
          <cell r="J239" t="str">
            <v>179.5</v>
          </cell>
          <cell r="K239" t="str">
            <v>71.1</v>
          </cell>
          <cell r="L239" t="str">
            <v>4.6</v>
          </cell>
          <cell r="M239" t="str">
            <v>5.2</v>
          </cell>
          <cell r="N239" t="str">
            <v>100</v>
          </cell>
          <cell r="O239" t="str">
            <v>正常</v>
          </cell>
          <cell r="P239" t="str">
            <v>3950</v>
          </cell>
          <cell r="Q239" t="str">
            <v>85</v>
          </cell>
          <cell r="R239" t="str">
            <v>良好</v>
          </cell>
          <cell r="S239" t="str">
            <v>7</v>
          </cell>
          <cell r="T239" t="str">
            <v>100</v>
          </cell>
          <cell r="U239" t="str">
            <v>优秀</v>
          </cell>
          <cell r="V239" t="str">
            <v>27</v>
          </cell>
          <cell r="W239" t="str">
            <v>100</v>
          </cell>
          <cell r="X239" t="str">
            <v>优秀</v>
          </cell>
          <cell r="Y239" t="str">
            <v/>
          </cell>
          <cell r="Z239" t="str">
            <v/>
          </cell>
          <cell r="AA239" t="str">
            <v/>
          </cell>
          <cell r="AB239" t="str">
            <v/>
          </cell>
          <cell r="AC239" t="str">
            <v/>
          </cell>
          <cell r="AD239" t="str">
            <v/>
          </cell>
          <cell r="AE239" t="str">
            <v/>
          </cell>
          <cell r="AF239" t="str">
            <v>247</v>
          </cell>
          <cell r="AG239" t="str">
            <v>95</v>
          </cell>
          <cell r="AH239" t="str">
            <v>优秀</v>
          </cell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>4.05</v>
          </cell>
          <cell r="AN239" t="str">
            <v>80</v>
          </cell>
          <cell r="AO239" t="str">
            <v>0</v>
          </cell>
          <cell r="AP239" t="str">
            <v>良好</v>
          </cell>
          <cell r="AQ239" t="str">
            <v/>
          </cell>
          <cell r="AR239" t="str">
            <v/>
          </cell>
          <cell r="AS239" t="str">
            <v/>
          </cell>
          <cell r="AT239" t="str">
            <v/>
          </cell>
          <cell r="AU239" t="str">
            <v>7</v>
          </cell>
          <cell r="AV239" t="str">
            <v>64</v>
          </cell>
          <cell r="AW239" t="str">
            <v>0</v>
          </cell>
          <cell r="AX239" t="str">
            <v>及格</v>
          </cell>
          <cell r="AY239" t="str">
            <v>89.7</v>
          </cell>
          <cell r="AZ239" t="str">
            <v>0</v>
          </cell>
          <cell r="BA239" t="str">
            <v>89.7</v>
          </cell>
          <cell r="BB239" t="str">
            <v>良好</v>
          </cell>
        </row>
        <row r="240">
          <cell r="F240" t="str">
            <v>宋昀铮</v>
          </cell>
          <cell r="G240" t="str">
            <v>2</v>
          </cell>
          <cell r="H240" t="str">
            <v>2009-10-24</v>
          </cell>
          <cell r="I240" t="str">
            <v/>
          </cell>
          <cell r="J240" t="str">
            <v>165.5</v>
          </cell>
          <cell r="K240" t="str">
            <v>52.8</v>
          </cell>
          <cell r="L240" t="str">
            <v>4.3</v>
          </cell>
          <cell r="M240" t="str">
            <v>4.3</v>
          </cell>
          <cell r="N240" t="str">
            <v>100</v>
          </cell>
          <cell r="O240" t="str">
            <v>正常</v>
          </cell>
          <cell r="P240" t="str">
            <v>3850</v>
          </cell>
          <cell r="Q240" t="str">
            <v>100</v>
          </cell>
          <cell r="R240" t="str">
            <v>优秀</v>
          </cell>
          <cell r="S240" t="str">
            <v>8.4</v>
          </cell>
          <cell r="T240" t="str">
            <v>85</v>
          </cell>
          <cell r="U240" t="str">
            <v>良好</v>
          </cell>
          <cell r="V240" t="str">
            <v>21</v>
          </cell>
          <cell r="W240" t="str">
            <v>90</v>
          </cell>
          <cell r="X240" t="str">
            <v>优秀</v>
          </cell>
          <cell r="Y240" t="str">
            <v/>
          </cell>
          <cell r="Z240" t="str">
            <v/>
          </cell>
          <cell r="AA240" t="str">
            <v/>
          </cell>
          <cell r="AB240" t="str">
            <v/>
          </cell>
          <cell r="AC240" t="str">
            <v/>
          </cell>
          <cell r="AD240" t="str">
            <v/>
          </cell>
          <cell r="AE240" t="str">
            <v/>
          </cell>
          <cell r="AF240" t="str">
            <v>188</v>
          </cell>
          <cell r="AG240" t="str">
            <v>85</v>
          </cell>
          <cell r="AH240" t="str">
            <v>良好</v>
          </cell>
          <cell r="AI240" t="str">
            <v>3.55</v>
          </cell>
          <cell r="AJ240" t="str">
            <v>80</v>
          </cell>
          <cell r="AK240" t="str">
            <v>0</v>
          </cell>
          <cell r="AL240" t="str">
            <v>良好</v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>46</v>
          </cell>
          <cell r="AR240" t="str">
            <v>85</v>
          </cell>
          <cell r="AS240" t="str">
            <v>0</v>
          </cell>
          <cell r="AT240" t="str">
            <v>良好</v>
          </cell>
          <cell r="AU240" t="str">
            <v/>
          </cell>
          <cell r="AV240" t="str">
            <v/>
          </cell>
          <cell r="AW240" t="str">
            <v/>
          </cell>
          <cell r="AX240" t="str">
            <v/>
          </cell>
          <cell r="AY240" t="str">
            <v>89.0</v>
          </cell>
          <cell r="AZ240" t="str">
            <v>0</v>
          </cell>
          <cell r="BA240" t="str">
            <v>89</v>
          </cell>
          <cell r="BB240" t="str">
            <v>良好</v>
          </cell>
        </row>
        <row r="241">
          <cell r="F241" t="str">
            <v>盛朝铮</v>
          </cell>
          <cell r="G241" t="str">
            <v>1</v>
          </cell>
          <cell r="H241" t="str">
            <v>2009-10-30</v>
          </cell>
          <cell r="I241" t="str">
            <v/>
          </cell>
          <cell r="J241" t="str">
            <v>170</v>
          </cell>
          <cell r="K241" t="str">
            <v>72</v>
          </cell>
          <cell r="L241" t="str">
            <v>4.5</v>
          </cell>
          <cell r="M241" t="str">
            <v>4.6</v>
          </cell>
          <cell r="N241" t="str">
            <v>80</v>
          </cell>
          <cell r="O241" t="str">
            <v>超重</v>
          </cell>
          <cell r="P241" t="str">
            <v>3970</v>
          </cell>
          <cell r="Q241" t="str">
            <v>85</v>
          </cell>
          <cell r="R241" t="str">
            <v>良好</v>
          </cell>
          <cell r="S241" t="str">
            <v>6.5</v>
          </cell>
          <cell r="T241" t="str">
            <v>100</v>
          </cell>
          <cell r="U241" t="str">
            <v>优秀</v>
          </cell>
          <cell r="V241" t="str">
            <v>18</v>
          </cell>
          <cell r="W241" t="str">
            <v>90</v>
          </cell>
          <cell r="X241" t="str">
            <v>优秀</v>
          </cell>
          <cell r="Y241" t="str">
            <v/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  <cell r="AF241" t="str">
            <v>254</v>
          </cell>
          <cell r="AG241" t="str">
            <v>100</v>
          </cell>
          <cell r="AH241" t="str">
            <v>优秀</v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>3.56</v>
          </cell>
          <cell r="AN241" t="str">
            <v>85</v>
          </cell>
          <cell r="AO241" t="str">
            <v>0</v>
          </cell>
          <cell r="AP241" t="str">
            <v>良好</v>
          </cell>
          <cell r="AQ241" t="str">
            <v/>
          </cell>
          <cell r="AR241" t="str">
            <v/>
          </cell>
          <cell r="AS241" t="str">
            <v/>
          </cell>
          <cell r="AT241" t="str">
            <v/>
          </cell>
          <cell r="AU241" t="str">
            <v>2</v>
          </cell>
          <cell r="AV241" t="str">
            <v>20</v>
          </cell>
          <cell r="AW241" t="str">
            <v>0</v>
          </cell>
          <cell r="AX241" t="str">
            <v>不及格</v>
          </cell>
          <cell r="AY241" t="str">
            <v>82.8</v>
          </cell>
          <cell r="AZ241" t="str">
            <v>0</v>
          </cell>
          <cell r="BA241" t="str">
            <v>82.8</v>
          </cell>
          <cell r="BB241" t="str">
            <v>良好</v>
          </cell>
        </row>
        <row r="242">
          <cell r="F242" t="str">
            <v>马歆妍</v>
          </cell>
          <cell r="G242" t="str">
            <v>2</v>
          </cell>
          <cell r="H242" t="str">
            <v>2010-07-22</v>
          </cell>
          <cell r="I242" t="str">
            <v/>
          </cell>
          <cell r="J242" t="str">
            <v>161.5</v>
          </cell>
          <cell r="K242" t="str">
            <v>44.7</v>
          </cell>
          <cell r="L242" t="str">
            <v>5.0</v>
          </cell>
          <cell r="M242" t="str">
            <v>5.0</v>
          </cell>
          <cell r="N242" t="str">
            <v>100</v>
          </cell>
          <cell r="O242" t="str">
            <v>正常</v>
          </cell>
          <cell r="P242" t="str">
            <v>3100</v>
          </cell>
          <cell r="Q242" t="str">
            <v>100</v>
          </cell>
          <cell r="R242" t="str">
            <v>优秀</v>
          </cell>
          <cell r="S242" t="str">
            <v>8.3</v>
          </cell>
          <cell r="T242" t="str">
            <v>85</v>
          </cell>
          <cell r="U242" t="str">
            <v>良好</v>
          </cell>
          <cell r="V242" t="str">
            <v>20</v>
          </cell>
          <cell r="W242" t="str">
            <v>85</v>
          </cell>
          <cell r="X242" t="str">
            <v>良好</v>
          </cell>
          <cell r="Y242" t="str">
            <v/>
          </cell>
          <cell r="Z242" t="str">
            <v/>
          </cell>
          <cell r="AA242" t="str">
            <v/>
          </cell>
          <cell r="AB242" t="str">
            <v/>
          </cell>
          <cell r="AC242" t="str">
            <v/>
          </cell>
          <cell r="AD242" t="str">
            <v/>
          </cell>
          <cell r="AE242" t="str">
            <v/>
          </cell>
          <cell r="AF242" t="str">
            <v>185</v>
          </cell>
          <cell r="AG242" t="str">
            <v>85</v>
          </cell>
          <cell r="AH242" t="str">
            <v>良好</v>
          </cell>
          <cell r="AI242" t="str">
            <v>4.03</v>
          </cell>
          <cell r="AJ242" t="str">
            <v>76</v>
          </cell>
          <cell r="AK242" t="str">
            <v>0</v>
          </cell>
          <cell r="AL242" t="str">
            <v>及格</v>
          </cell>
          <cell r="AM242" t="str">
            <v/>
          </cell>
          <cell r="AN242" t="str">
            <v/>
          </cell>
          <cell r="AO242" t="str">
            <v/>
          </cell>
          <cell r="AP242" t="str">
            <v/>
          </cell>
          <cell r="AQ242" t="str">
            <v>43</v>
          </cell>
          <cell r="AR242" t="str">
            <v>80</v>
          </cell>
          <cell r="AS242" t="str">
            <v>0</v>
          </cell>
          <cell r="AT242" t="str">
            <v>良好</v>
          </cell>
          <cell r="AU242" t="str">
            <v/>
          </cell>
          <cell r="AV242" t="str">
            <v/>
          </cell>
          <cell r="AW242" t="str">
            <v/>
          </cell>
          <cell r="AX242" t="str">
            <v/>
          </cell>
          <cell r="AY242" t="str">
            <v>87.2</v>
          </cell>
          <cell r="AZ242" t="str">
            <v>0</v>
          </cell>
          <cell r="BA242" t="str">
            <v>87.2</v>
          </cell>
          <cell r="BB242" t="str">
            <v>良好</v>
          </cell>
        </row>
        <row r="243">
          <cell r="F243" t="str">
            <v>赵意萌</v>
          </cell>
          <cell r="G243" t="str">
            <v>2</v>
          </cell>
          <cell r="H243" t="str">
            <v>2011-08-10</v>
          </cell>
          <cell r="I243" t="str">
            <v/>
          </cell>
          <cell r="J243" t="str">
            <v>163</v>
          </cell>
          <cell r="K243" t="str">
            <v>44</v>
          </cell>
          <cell r="L243" t="str">
            <v>4.4</v>
          </cell>
          <cell r="M243" t="str">
            <v>4.1</v>
          </cell>
          <cell r="N243" t="str">
            <v>100</v>
          </cell>
          <cell r="O243" t="str">
            <v>正常</v>
          </cell>
          <cell r="P243" t="str">
            <v>2700</v>
          </cell>
          <cell r="Q243" t="str">
            <v>85</v>
          </cell>
          <cell r="R243" t="str">
            <v>良好</v>
          </cell>
          <cell r="S243" t="str">
            <v>8.8</v>
          </cell>
          <cell r="T243" t="str">
            <v>80</v>
          </cell>
          <cell r="U243" t="str">
            <v>良好</v>
          </cell>
          <cell r="V243" t="str">
            <v>17</v>
          </cell>
          <cell r="W243" t="str">
            <v>80</v>
          </cell>
          <cell r="X243" t="str">
            <v>良好</v>
          </cell>
          <cell r="Y243" t="str">
            <v/>
          </cell>
          <cell r="Z243" t="str">
            <v/>
          </cell>
          <cell r="AA243" t="str">
            <v/>
          </cell>
          <cell r="AB243" t="str">
            <v/>
          </cell>
          <cell r="AC243" t="str">
            <v/>
          </cell>
          <cell r="AD243" t="str">
            <v/>
          </cell>
          <cell r="AE243" t="str">
            <v/>
          </cell>
          <cell r="AF243" t="str">
            <v>175</v>
          </cell>
          <cell r="AG243" t="str">
            <v>80</v>
          </cell>
          <cell r="AH243" t="str">
            <v>良好</v>
          </cell>
          <cell r="AI243" t="str">
            <v>4.05</v>
          </cell>
          <cell r="AJ243" t="str">
            <v>78</v>
          </cell>
          <cell r="AK243" t="str">
            <v>0</v>
          </cell>
          <cell r="AL243" t="str">
            <v>及格</v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>50</v>
          </cell>
          <cell r="AR243" t="str">
            <v>95</v>
          </cell>
          <cell r="AS243" t="str">
            <v>0</v>
          </cell>
          <cell r="AT243" t="str">
            <v>优秀</v>
          </cell>
          <cell r="AU243" t="str">
            <v/>
          </cell>
          <cell r="AV243" t="str">
            <v/>
          </cell>
          <cell r="AW243" t="str">
            <v/>
          </cell>
          <cell r="AX243" t="str">
            <v/>
          </cell>
          <cell r="AY243" t="str">
            <v>84.9</v>
          </cell>
          <cell r="AZ243" t="str">
            <v>0</v>
          </cell>
          <cell r="BA243" t="str">
            <v>84.9</v>
          </cell>
          <cell r="BB243" t="str">
            <v>良好</v>
          </cell>
        </row>
        <row r="244">
          <cell r="F244" t="str">
            <v>顾煕净</v>
          </cell>
          <cell r="G244" t="str">
            <v>2</v>
          </cell>
          <cell r="H244" t="str">
            <v>2010-12-20</v>
          </cell>
          <cell r="I244" t="str">
            <v/>
          </cell>
          <cell r="J244" t="str">
            <v>166</v>
          </cell>
          <cell r="K244" t="str">
            <v>75.7</v>
          </cell>
          <cell r="L244" t="str">
            <v>5.2</v>
          </cell>
          <cell r="M244" t="str">
            <v>5.1</v>
          </cell>
          <cell r="N244" t="str">
            <v>60</v>
          </cell>
          <cell r="O244" t="str">
            <v>肥胖</v>
          </cell>
          <cell r="P244" t="str">
            <v>2500</v>
          </cell>
          <cell r="Q244" t="str">
            <v>80</v>
          </cell>
          <cell r="R244" t="str">
            <v>良好</v>
          </cell>
          <cell r="S244" t="str">
            <v>9.1</v>
          </cell>
          <cell r="T244" t="str">
            <v>76</v>
          </cell>
          <cell r="U244" t="str">
            <v>及格</v>
          </cell>
          <cell r="V244" t="str">
            <v>15</v>
          </cell>
          <cell r="W244" t="str">
            <v>78</v>
          </cell>
          <cell r="X244" t="str">
            <v>及格</v>
          </cell>
          <cell r="Y244" t="str">
            <v/>
          </cell>
          <cell r="Z244" t="str">
            <v/>
          </cell>
          <cell r="AA244" t="str">
            <v/>
          </cell>
          <cell r="AB244" t="str">
            <v/>
          </cell>
          <cell r="AC244" t="str">
            <v/>
          </cell>
          <cell r="AD244" t="str">
            <v/>
          </cell>
          <cell r="AE244" t="str">
            <v/>
          </cell>
          <cell r="AF244" t="str">
            <v>160</v>
          </cell>
          <cell r="AG244" t="str">
            <v>70</v>
          </cell>
          <cell r="AH244" t="str">
            <v>及格</v>
          </cell>
          <cell r="AI244" t="str">
            <v>4.50</v>
          </cell>
          <cell r="AJ244" t="str">
            <v>60</v>
          </cell>
          <cell r="AK244" t="str">
            <v>0</v>
          </cell>
          <cell r="AL244" t="str">
            <v>及格</v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>40</v>
          </cell>
          <cell r="AR244" t="str">
            <v>78</v>
          </cell>
          <cell r="AS244" t="str">
            <v>0</v>
          </cell>
          <cell r="AT244" t="str">
            <v>及格</v>
          </cell>
          <cell r="AU244" t="str">
            <v/>
          </cell>
          <cell r="AV244" t="str">
            <v/>
          </cell>
          <cell r="AW244" t="str">
            <v/>
          </cell>
          <cell r="AX244" t="str">
            <v/>
          </cell>
          <cell r="AY244" t="str">
            <v>70.8</v>
          </cell>
          <cell r="AZ244" t="str">
            <v>0</v>
          </cell>
          <cell r="BA244" t="str">
            <v>70.8</v>
          </cell>
          <cell r="BB244" t="str">
            <v>及格</v>
          </cell>
        </row>
        <row r="245">
          <cell r="F245" t="str">
            <v>郑伊恬</v>
          </cell>
          <cell r="G245" t="str">
            <v>2</v>
          </cell>
          <cell r="H245" t="str">
            <v>2010-10-16</v>
          </cell>
          <cell r="I245" t="str">
            <v/>
          </cell>
          <cell r="J245" t="str">
            <v>162</v>
          </cell>
          <cell r="K245" t="str">
            <v>56.2</v>
          </cell>
          <cell r="L245" t="str">
            <v>4.4</v>
          </cell>
          <cell r="M245" t="str">
            <v>4.3</v>
          </cell>
          <cell r="N245" t="str">
            <v>100</v>
          </cell>
          <cell r="O245" t="str">
            <v>正常</v>
          </cell>
          <cell r="P245" t="str">
            <v>2750</v>
          </cell>
          <cell r="Q245" t="str">
            <v>85</v>
          </cell>
          <cell r="R245" t="str">
            <v>良好</v>
          </cell>
          <cell r="S245" t="str">
            <v>9</v>
          </cell>
          <cell r="T245" t="str">
            <v>78</v>
          </cell>
          <cell r="U245" t="str">
            <v>及格</v>
          </cell>
          <cell r="V245" t="str">
            <v>17</v>
          </cell>
          <cell r="W245" t="str">
            <v>80</v>
          </cell>
          <cell r="X245" t="str">
            <v>良好</v>
          </cell>
          <cell r="Y245" t="str">
            <v/>
          </cell>
          <cell r="Z245" t="str">
            <v/>
          </cell>
          <cell r="AA245" t="str">
            <v/>
          </cell>
          <cell r="AB245" t="str">
            <v/>
          </cell>
          <cell r="AC245" t="str">
            <v/>
          </cell>
          <cell r="AD245" t="str">
            <v/>
          </cell>
          <cell r="AE245" t="str">
            <v/>
          </cell>
          <cell r="AF245" t="str">
            <v>170</v>
          </cell>
          <cell r="AG245" t="str">
            <v>76</v>
          </cell>
          <cell r="AH245" t="str">
            <v>及格</v>
          </cell>
          <cell r="AI245" t="str">
            <v>3.50</v>
          </cell>
          <cell r="AJ245" t="str">
            <v>85</v>
          </cell>
          <cell r="AK245" t="str">
            <v>0</v>
          </cell>
          <cell r="AL245" t="str">
            <v>良好</v>
          </cell>
          <cell r="AM245" t="str">
            <v/>
          </cell>
          <cell r="AN245" t="str">
            <v/>
          </cell>
          <cell r="AO245" t="str">
            <v/>
          </cell>
          <cell r="AP245" t="str">
            <v/>
          </cell>
          <cell r="AQ245" t="str">
            <v>47</v>
          </cell>
          <cell r="AR245" t="str">
            <v>90</v>
          </cell>
          <cell r="AS245" t="str">
            <v>0</v>
          </cell>
          <cell r="AT245" t="str">
            <v>优秀</v>
          </cell>
          <cell r="AU245" t="str">
            <v/>
          </cell>
          <cell r="AV245" t="str">
            <v/>
          </cell>
          <cell r="AW245" t="str">
            <v/>
          </cell>
          <cell r="AX245" t="str">
            <v/>
          </cell>
          <cell r="AY245" t="str">
            <v>85.0</v>
          </cell>
          <cell r="AZ245" t="str">
            <v>0</v>
          </cell>
          <cell r="BA245" t="str">
            <v>85</v>
          </cell>
          <cell r="BB245" t="str">
            <v>良好</v>
          </cell>
        </row>
        <row r="246">
          <cell r="F246" t="str">
            <v>朱彦霏</v>
          </cell>
          <cell r="G246" t="str">
            <v>2</v>
          </cell>
          <cell r="H246" t="str">
            <v>2011-07-18</v>
          </cell>
          <cell r="I246" t="str">
            <v/>
          </cell>
          <cell r="J246" t="str">
            <v>155</v>
          </cell>
          <cell r="K246" t="str">
            <v>39.7</v>
          </cell>
          <cell r="L246" t="str">
            <v>4.6</v>
          </cell>
          <cell r="M246" t="str">
            <v>4.6</v>
          </cell>
          <cell r="N246" t="str">
            <v>100</v>
          </cell>
          <cell r="O246" t="str">
            <v>正常</v>
          </cell>
          <cell r="P246" t="str">
            <v>2760</v>
          </cell>
          <cell r="Q246" t="str">
            <v>85</v>
          </cell>
          <cell r="R246" t="str">
            <v>良好</v>
          </cell>
          <cell r="S246" t="str">
            <v>8.7</v>
          </cell>
          <cell r="T246" t="str">
            <v>80</v>
          </cell>
          <cell r="U246" t="str">
            <v>良好</v>
          </cell>
          <cell r="V246" t="str">
            <v>20</v>
          </cell>
          <cell r="W246" t="str">
            <v>90</v>
          </cell>
          <cell r="X246" t="str">
            <v>优秀</v>
          </cell>
          <cell r="Y246" t="str">
            <v/>
          </cell>
          <cell r="Z246" t="str">
            <v/>
          </cell>
          <cell r="AA246" t="str">
            <v/>
          </cell>
          <cell r="AB246" t="str">
            <v/>
          </cell>
          <cell r="AC246" t="str">
            <v/>
          </cell>
          <cell r="AD246" t="str">
            <v/>
          </cell>
          <cell r="AE246" t="str">
            <v/>
          </cell>
          <cell r="AF246" t="str">
            <v>175</v>
          </cell>
          <cell r="AG246" t="str">
            <v>80</v>
          </cell>
          <cell r="AH246" t="str">
            <v>良好</v>
          </cell>
          <cell r="AI246" t="str">
            <v>4.11</v>
          </cell>
          <cell r="AJ246" t="str">
            <v>74</v>
          </cell>
          <cell r="AK246" t="str">
            <v>0</v>
          </cell>
          <cell r="AL246" t="str">
            <v>及格</v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  <cell r="AQ246" t="str">
            <v>47</v>
          </cell>
          <cell r="AR246" t="str">
            <v>90</v>
          </cell>
          <cell r="AS246" t="str">
            <v>0</v>
          </cell>
          <cell r="AT246" t="str">
            <v>优秀</v>
          </cell>
          <cell r="AU246" t="str">
            <v/>
          </cell>
          <cell r="AV246" t="str">
            <v/>
          </cell>
          <cell r="AW246" t="str">
            <v/>
          </cell>
          <cell r="AX246" t="str">
            <v/>
          </cell>
          <cell r="AY246" t="str">
            <v>84.5</v>
          </cell>
          <cell r="AZ246" t="str">
            <v>0</v>
          </cell>
          <cell r="BA246" t="str">
            <v>84.5</v>
          </cell>
          <cell r="BB246" t="str">
            <v>良好</v>
          </cell>
        </row>
        <row r="247">
          <cell r="F247" t="str">
            <v>高子琪</v>
          </cell>
          <cell r="G247" t="str">
            <v>2</v>
          </cell>
          <cell r="H247" t="str">
            <v>2011-03-31</v>
          </cell>
          <cell r="I247" t="str">
            <v/>
          </cell>
          <cell r="J247" t="str">
            <v>158</v>
          </cell>
          <cell r="K247" t="str">
            <v>48.5</v>
          </cell>
          <cell r="L247" t="str">
            <v>5.1</v>
          </cell>
          <cell r="M247" t="str">
            <v>4.7</v>
          </cell>
          <cell r="N247" t="str">
            <v>100</v>
          </cell>
          <cell r="O247" t="str">
            <v>正常</v>
          </cell>
          <cell r="P247" t="str">
            <v>2531</v>
          </cell>
          <cell r="Q247" t="str">
            <v>80</v>
          </cell>
          <cell r="R247" t="str">
            <v>良好</v>
          </cell>
          <cell r="S247" t="str">
            <v>8.7</v>
          </cell>
          <cell r="T247" t="str">
            <v>80</v>
          </cell>
          <cell r="U247" t="str">
            <v>良好</v>
          </cell>
          <cell r="V247" t="str">
            <v>11</v>
          </cell>
          <cell r="W247" t="str">
            <v>72</v>
          </cell>
          <cell r="X247" t="str">
            <v>及格</v>
          </cell>
          <cell r="Y247" t="str">
            <v/>
          </cell>
          <cell r="Z247" t="str">
            <v/>
          </cell>
          <cell r="AA247" t="str">
            <v/>
          </cell>
          <cell r="AB247" t="str">
            <v/>
          </cell>
          <cell r="AC247" t="str">
            <v/>
          </cell>
          <cell r="AD247" t="str">
            <v/>
          </cell>
          <cell r="AE247" t="str">
            <v/>
          </cell>
          <cell r="AF247" t="str">
            <v>160</v>
          </cell>
          <cell r="AG247" t="str">
            <v>70</v>
          </cell>
          <cell r="AH247" t="str">
            <v>及格</v>
          </cell>
          <cell r="AI247" t="str">
            <v>4.50</v>
          </cell>
          <cell r="AJ247" t="str">
            <v>60</v>
          </cell>
          <cell r="AK247" t="str">
            <v>0</v>
          </cell>
          <cell r="AL247" t="str">
            <v>及格</v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>41</v>
          </cell>
          <cell r="AR247" t="str">
            <v>80</v>
          </cell>
          <cell r="AS247" t="str">
            <v>0</v>
          </cell>
          <cell r="AT247" t="str">
            <v>良好</v>
          </cell>
          <cell r="AU247" t="str">
            <v/>
          </cell>
          <cell r="AV247" t="str">
            <v/>
          </cell>
          <cell r="AW247" t="str">
            <v/>
          </cell>
          <cell r="AX247" t="str">
            <v/>
          </cell>
          <cell r="AY247" t="str">
            <v>77.2</v>
          </cell>
          <cell r="AZ247" t="str">
            <v>0</v>
          </cell>
          <cell r="BA247" t="str">
            <v>77.2</v>
          </cell>
          <cell r="BB247" t="str">
            <v>及格</v>
          </cell>
        </row>
        <row r="248">
          <cell r="F248" t="str">
            <v>卜伊诺</v>
          </cell>
          <cell r="G248" t="str">
            <v>2</v>
          </cell>
          <cell r="H248" t="str">
            <v>2010-11-23</v>
          </cell>
          <cell r="I248" t="str">
            <v/>
          </cell>
          <cell r="J248" t="str">
            <v>159</v>
          </cell>
          <cell r="K248" t="str">
            <v>46.7</v>
          </cell>
          <cell r="L248" t="str">
            <v>4.3</v>
          </cell>
          <cell r="M248" t="str">
            <v>4.5</v>
          </cell>
          <cell r="N248" t="str">
            <v>100</v>
          </cell>
          <cell r="O248" t="str">
            <v>正常</v>
          </cell>
          <cell r="P248" t="str">
            <v>2631</v>
          </cell>
          <cell r="Q248" t="str">
            <v>80</v>
          </cell>
          <cell r="R248" t="str">
            <v>良好</v>
          </cell>
          <cell r="S248" t="str">
            <v>9</v>
          </cell>
          <cell r="T248" t="str">
            <v>78</v>
          </cell>
          <cell r="U248" t="str">
            <v>及格</v>
          </cell>
          <cell r="V248" t="str">
            <v>19.5</v>
          </cell>
          <cell r="W248" t="str">
            <v>90</v>
          </cell>
          <cell r="X248" t="str">
            <v>优秀</v>
          </cell>
          <cell r="Y248" t="str">
            <v/>
          </cell>
          <cell r="Z248" t="str">
            <v/>
          </cell>
          <cell r="AA248" t="str">
            <v/>
          </cell>
          <cell r="AB248" t="str">
            <v/>
          </cell>
          <cell r="AC248" t="str">
            <v/>
          </cell>
          <cell r="AD248" t="str">
            <v/>
          </cell>
          <cell r="AE248" t="str">
            <v/>
          </cell>
          <cell r="AF248" t="str">
            <v>174</v>
          </cell>
          <cell r="AG248" t="str">
            <v>80</v>
          </cell>
          <cell r="AH248" t="str">
            <v>良好</v>
          </cell>
          <cell r="AI248" t="str">
            <v>3.51</v>
          </cell>
          <cell r="AJ248" t="str">
            <v>85</v>
          </cell>
          <cell r="AK248" t="str">
            <v>0</v>
          </cell>
          <cell r="AL248" t="str">
            <v>良好</v>
          </cell>
          <cell r="AM248" t="str">
            <v/>
          </cell>
          <cell r="AN248" t="str">
            <v/>
          </cell>
          <cell r="AO248" t="str">
            <v/>
          </cell>
          <cell r="AP248" t="str">
            <v/>
          </cell>
          <cell r="AQ248" t="str">
            <v>48</v>
          </cell>
          <cell r="AR248" t="str">
            <v>90</v>
          </cell>
          <cell r="AS248" t="str">
            <v>0</v>
          </cell>
          <cell r="AT248" t="str">
            <v>优秀</v>
          </cell>
          <cell r="AU248" t="str">
            <v/>
          </cell>
          <cell r="AV248" t="str">
            <v/>
          </cell>
          <cell r="AW248" t="str">
            <v/>
          </cell>
          <cell r="AX248" t="str">
            <v/>
          </cell>
          <cell r="AY248" t="str">
            <v>85.6</v>
          </cell>
          <cell r="AZ248" t="str">
            <v>0</v>
          </cell>
          <cell r="BA248" t="str">
            <v>85.6</v>
          </cell>
          <cell r="BB248" t="str">
            <v>良好</v>
          </cell>
        </row>
        <row r="249">
          <cell r="F249" t="str">
            <v>常博航</v>
          </cell>
          <cell r="G249" t="str">
            <v>1</v>
          </cell>
          <cell r="H249" t="str">
            <v>2011-02-17</v>
          </cell>
          <cell r="I249" t="str">
            <v/>
          </cell>
          <cell r="J249" t="str">
            <v>173</v>
          </cell>
          <cell r="K249" t="str">
            <v>70.3</v>
          </cell>
          <cell r="L249" t="str">
            <v>4.1</v>
          </cell>
          <cell r="M249" t="str">
            <v>4.0</v>
          </cell>
          <cell r="N249" t="str">
            <v>80</v>
          </cell>
          <cell r="O249" t="str">
            <v>超重</v>
          </cell>
          <cell r="P249" t="str">
            <v>4640</v>
          </cell>
          <cell r="Q249" t="str">
            <v>100</v>
          </cell>
          <cell r="R249" t="str">
            <v>优秀</v>
          </cell>
          <cell r="S249" t="str">
            <v>7.8</v>
          </cell>
          <cell r="T249" t="str">
            <v>85</v>
          </cell>
          <cell r="U249" t="str">
            <v>良好</v>
          </cell>
          <cell r="V249" t="str">
            <v>5</v>
          </cell>
          <cell r="W249" t="str">
            <v>68</v>
          </cell>
          <cell r="X249" t="str">
            <v>及格</v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>230</v>
          </cell>
          <cell r="AG249" t="str">
            <v>90</v>
          </cell>
          <cell r="AH249" t="str">
            <v>优秀</v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>3.51</v>
          </cell>
          <cell r="AN249" t="str">
            <v>95</v>
          </cell>
          <cell r="AO249" t="str">
            <v>0</v>
          </cell>
          <cell r="AP249" t="str">
            <v>优秀</v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 t="str">
            <v>2</v>
          </cell>
          <cell r="AV249" t="str">
            <v>30</v>
          </cell>
          <cell r="AW249" t="str">
            <v>0</v>
          </cell>
          <cell r="AX249" t="str">
            <v>不及格</v>
          </cell>
          <cell r="AY249" t="str">
            <v>81.8</v>
          </cell>
          <cell r="AZ249" t="str">
            <v>0</v>
          </cell>
          <cell r="BA249" t="str">
            <v>81.8</v>
          </cell>
          <cell r="BB249" t="str">
            <v>良好</v>
          </cell>
        </row>
        <row r="250">
          <cell r="F250" t="str">
            <v>冷隆悦</v>
          </cell>
          <cell r="G250" t="str">
            <v>2</v>
          </cell>
          <cell r="H250" t="str">
            <v>2011-06-02</v>
          </cell>
          <cell r="I250" t="str">
            <v/>
          </cell>
          <cell r="J250" t="str">
            <v>161.5</v>
          </cell>
          <cell r="K250" t="str">
            <v>50.1</v>
          </cell>
          <cell r="L250" t="str">
            <v>4.4</v>
          </cell>
          <cell r="M250" t="str">
            <v>4.4</v>
          </cell>
          <cell r="N250" t="str">
            <v>100</v>
          </cell>
          <cell r="O250" t="str">
            <v>正常</v>
          </cell>
          <cell r="P250" t="str">
            <v>3027</v>
          </cell>
          <cell r="Q250" t="str">
            <v>100</v>
          </cell>
          <cell r="R250" t="str">
            <v>优秀</v>
          </cell>
          <cell r="S250" t="str">
            <v>9.3</v>
          </cell>
          <cell r="T250" t="str">
            <v>74</v>
          </cell>
          <cell r="U250" t="str">
            <v>及格</v>
          </cell>
          <cell r="V250" t="str">
            <v>19</v>
          </cell>
          <cell r="W250" t="str">
            <v>85</v>
          </cell>
          <cell r="X250" t="str">
            <v>良好</v>
          </cell>
          <cell r="Y250" t="str">
            <v/>
          </cell>
          <cell r="Z250" t="str">
            <v/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 t="str">
            <v/>
          </cell>
          <cell r="AF250" t="str">
            <v>170</v>
          </cell>
          <cell r="AG250" t="str">
            <v>76</v>
          </cell>
          <cell r="AH250" t="str">
            <v>及格</v>
          </cell>
          <cell r="AI250" t="str">
            <v>3.58</v>
          </cell>
          <cell r="AJ250" t="str">
            <v>80</v>
          </cell>
          <cell r="AK250" t="str">
            <v>0</v>
          </cell>
          <cell r="AL250" t="str">
            <v>良好</v>
          </cell>
          <cell r="AM250" t="str">
            <v/>
          </cell>
          <cell r="AN250" t="str">
            <v/>
          </cell>
          <cell r="AO250" t="str">
            <v/>
          </cell>
          <cell r="AP250" t="str">
            <v/>
          </cell>
          <cell r="AQ250" t="str">
            <v>47</v>
          </cell>
          <cell r="AR250" t="str">
            <v>90</v>
          </cell>
          <cell r="AS250" t="str">
            <v>0</v>
          </cell>
          <cell r="AT250" t="str">
            <v>优秀</v>
          </cell>
          <cell r="AU250" t="str">
            <v/>
          </cell>
          <cell r="AV250" t="str">
            <v/>
          </cell>
          <cell r="AW250" t="str">
            <v/>
          </cell>
          <cell r="AX250" t="str">
            <v/>
          </cell>
          <cell r="AY250" t="str">
            <v>85.9</v>
          </cell>
          <cell r="AZ250" t="str">
            <v>0</v>
          </cell>
          <cell r="BA250" t="str">
            <v>85.9</v>
          </cell>
          <cell r="BB250" t="str">
            <v>良好</v>
          </cell>
        </row>
        <row r="251">
          <cell r="F251" t="str">
            <v>刘奕辰</v>
          </cell>
          <cell r="G251" t="str">
            <v>1</v>
          </cell>
          <cell r="H251" t="str">
            <v>2012-03-02</v>
          </cell>
          <cell r="I251" t="str">
            <v/>
          </cell>
          <cell r="J251" t="str">
            <v>159</v>
          </cell>
          <cell r="K251" t="str">
            <v>46.8</v>
          </cell>
          <cell r="L251" t="str">
            <v>4.4</v>
          </cell>
          <cell r="M251" t="str">
            <v>4.6</v>
          </cell>
          <cell r="N251" t="str">
            <v>100</v>
          </cell>
          <cell r="O251" t="str">
            <v>正常</v>
          </cell>
          <cell r="P251" t="str">
            <v>3850</v>
          </cell>
          <cell r="Q251" t="str">
            <v>100</v>
          </cell>
          <cell r="R251" t="str">
            <v>优秀</v>
          </cell>
          <cell r="S251" t="str">
            <v>8.3</v>
          </cell>
          <cell r="T251" t="str">
            <v>78</v>
          </cell>
          <cell r="U251" t="str">
            <v>及格</v>
          </cell>
          <cell r="V251" t="str">
            <v>14</v>
          </cell>
          <cell r="W251" t="str">
            <v>85</v>
          </cell>
          <cell r="X251" t="str">
            <v>良好</v>
          </cell>
          <cell r="Y251" t="str">
            <v/>
          </cell>
          <cell r="Z251" t="str">
            <v/>
          </cell>
          <cell r="AA251" t="str">
            <v/>
          </cell>
          <cell r="AB251" t="str">
            <v/>
          </cell>
          <cell r="AC251" t="str">
            <v/>
          </cell>
          <cell r="AD251" t="str">
            <v/>
          </cell>
          <cell r="AE251" t="str">
            <v/>
          </cell>
          <cell r="AF251" t="str">
            <v>210</v>
          </cell>
          <cell r="AG251" t="str">
            <v>85</v>
          </cell>
          <cell r="AH251" t="str">
            <v>良好</v>
          </cell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>5.30</v>
          </cell>
          <cell r="AN251" t="str">
            <v>50</v>
          </cell>
          <cell r="AO251" t="str">
            <v>0</v>
          </cell>
          <cell r="AP251" t="str">
            <v>不及格</v>
          </cell>
          <cell r="AQ251" t="str">
            <v/>
          </cell>
          <cell r="AR251" t="str">
            <v/>
          </cell>
          <cell r="AS251" t="str">
            <v/>
          </cell>
          <cell r="AT251" t="str">
            <v/>
          </cell>
          <cell r="AU251" t="str">
            <v>2</v>
          </cell>
          <cell r="AV251" t="str">
            <v>40</v>
          </cell>
          <cell r="AW251" t="str">
            <v>0</v>
          </cell>
          <cell r="AX251" t="str">
            <v>不及格</v>
          </cell>
          <cell r="AY251" t="str">
            <v>76.6</v>
          </cell>
          <cell r="AZ251" t="str">
            <v>0</v>
          </cell>
          <cell r="BA251" t="str">
            <v>76.6</v>
          </cell>
          <cell r="BB251" t="str">
            <v>及格</v>
          </cell>
        </row>
        <row r="252">
          <cell r="F252" t="str">
            <v>彭允泽</v>
          </cell>
          <cell r="G252" t="str">
            <v>1</v>
          </cell>
          <cell r="H252" t="str">
            <v>2012-06-19</v>
          </cell>
          <cell r="I252" t="str">
            <v/>
          </cell>
          <cell r="J252" t="str">
            <v>160</v>
          </cell>
          <cell r="K252" t="str">
            <v>47.9</v>
          </cell>
          <cell r="L252" t="str">
            <v>5.0</v>
          </cell>
          <cell r="M252" t="str">
            <v>4.6</v>
          </cell>
          <cell r="N252" t="str">
            <v>100</v>
          </cell>
          <cell r="O252" t="str">
            <v>正常</v>
          </cell>
          <cell r="P252" t="str">
            <v>3740</v>
          </cell>
          <cell r="Q252" t="str">
            <v>100</v>
          </cell>
          <cell r="R252" t="str">
            <v>优秀</v>
          </cell>
          <cell r="S252" t="str">
            <v>8.4</v>
          </cell>
          <cell r="T252" t="str">
            <v>78</v>
          </cell>
          <cell r="U252" t="str">
            <v>及格</v>
          </cell>
          <cell r="V252" t="str">
            <v>11</v>
          </cell>
          <cell r="W252" t="str">
            <v>80</v>
          </cell>
          <cell r="X252" t="str">
            <v>良好</v>
          </cell>
          <cell r="Y252" t="str">
            <v/>
          </cell>
          <cell r="Z252" t="str">
            <v/>
          </cell>
          <cell r="AA252" t="str">
            <v/>
          </cell>
          <cell r="AB252" t="str">
            <v/>
          </cell>
          <cell r="AC252" t="str">
            <v/>
          </cell>
          <cell r="AD252" t="str">
            <v/>
          </cell>
          <cell r="AE252" t="str">
            <v/>
          </cell>
          <cell r="AF252" t="str">
            <v>185</v>
          </cell>
          <cell r="AG252" t="str">
            <v>74</v>
          </cell>
          <cell r="AH252" t="str">
            <v>及格</v>
          </cell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>4.55</v>
          </cell>
          <cell r="AN252" t="str">
            <v>70</v>
          </cell>
          <cell r="AO252" t="str">
            <v>0</v>
          </cell>
          <cell r="AP252" t="str">
            <v>及格</v>
          </cell>
          <cell r="AQ252" t="str">
            <v/>
          </cell>
          <cell r="AR252" t="str">
            <v/>
          </cell>
          <cell r="AS252" t="str">
            <v/>
          </cell>
          <cell r="AT252" t="str">
            <v/>
          </cell>
          <cell r="AU252" t="str">
            <v>2</v>
          </cell>
          <cell r="AV252" t="str">
            <v>40</v>
          </cell>
          <cell r="AW252" t="str">
            <v>0</v>
          </cell>
          <cell r="AX252" t="str">
            <v>不及格</v>
          </cell>
          <cell r="AY252" t="str">
            <v>79.0</v>
          </cell>
          <cell r="AZ252" t="str">
            <v>0</v>
          </cell>
          <cell r="BA252" t="str">
            <v>79</v>
          </cell>
          <cell r="BB252" t="str">
            <v>及格</v>
          </cell>
        </row>
        <row r="253">
          <cell r="F253" t="str">
            <v>管翊伽</v>
          </cell>
          <cell r="G253" t="str">
            <v>2</v>
          </cell>
          <cell r="H253" t="str">
            <v>2011-11-01</v>
          </cell>
          <cell r="I253" t="str">
            <v/>
          </cell>
          <cell r="J253" t="str">
            <v>158</v>
          </cell>
          <cell r="K253" t="str">
            <v>48.1</v>
          </cell>
          <cell r="L253" t="str">
            <v>5.2</v>
          </cell>
          <cell r="M253" t="str">
            <v>4.5</v>
          </cell>
          <cell r="N253" t="str">
            <v>100</v>
          </cell>
          <cell r="O253" t="str">
            <v>正常</v>
          </cell>
          <cell r="P253" t="str">
            <v>1840</v>
          </cell>
          <cell r="Q253" t="str">
            <v>68</v>
          </cell>
          <cell r="R253" t="str">
            <v>及格</v>
          </cell>
          <cell r="S253" t="str">
            <v>9.5</v>
          </cell>
          <cell r="T253" t="str">
            <v>74</v>
          </cell>
          <cell r="U253" t="str">
            <v>及格</v>
          </cell>
          <cell r="V253" t="str">
            <v>20</v>
          </cell>
          <cell r="W253" t="str">
            <v>90</v>
          </cell>
          <cell r="X253" t="str">
            <v>优秀</v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  <cell r="AF253" t="str">
            <v>183</v>
          </cell>
          <cell r="AG253" t="str">
            <v>85</v>
          </cell>
          <cell r="AH253" t="str">
            <v>良好</v>
          </cell>
          <cell r="AI253" t="str">
            <v>4.35</v>
          </cell>
          <cell r="AJ253" t="str">
            <v>68</v>
          </cell>
          <cell r="AK253" t="str">
            <v>0</v>
          </cell>
          <cell r="AL253" t="str">
            <v>及格</v>
          </cell>
          <cell r="AM253" t="str">
            <v/>
          </cell>
          <cell r="AN253" t="str">
            <v/>
          </cell>
          <cell r="AO253" t="str">
            <v/>
          </cell>
          <cell r="AP253" t="str">
            <v/>
          </cell>
          <cell r="AQ253" t="str">
            <v>40</v>
          </cell>
          <cell r="AR253" t="str">
            <v>80</v>
          </cell>
          <cell r="AS253" t="str">
            <v>0</v>
          </cell>
          <cell r="AT253" t="str">
            <v>良好</v>
          </cell>
          <cell r="AU253" t="str">
            <v/>
          </cell>
          <cell r="AV253" t="str">
            <v/>
          </cell>
          <cell r="AW253" t="str">
            <v/>
          </cell>
          <cell r="AX253" t="str">
            <v/>
          </cell>
          <cell r="AY253" t="str">
            <v>79.1</v>
          </cell>
          <cell r="AZ253" t="str">
            <v>0</v>
          </cell>
          <cell r="BA253" t="str">
            <v>79.1</v>
          </cell>
          <cell r="BB253" t="str">
            <v>及格</v>
          </cell>
        </row>
        <row r="254">
          <cell r="F254" t="str">
            <v>朱嘉昊</v>
          </cell>
          <cell r="G254" t="str">
            <v>1</v>
          </cell>
          <cell r="H254" t="str">
            <v>2012-05-11</v>
          </cell>
          <cell r="I254" t="str">
            <v/>
          </cell>
          <cell r="J254" t="str">
            <v>162</v>
          </cell>
          <cell r="K254" t="str">
            <v>41.9</v>
          </cell>
          <cell r="L254" t="str">
            <v>4.7</v>
          </cell>
          <cell r="M254" t="str">
            <v>4.5</v>
          </cell>
          <cell r="N254" t="str">
            <v>100</v>
          </cell>
          <cell r="O254" t="str">
            <v>正常</v>
          </cell>
          <cell r="P254" t="str">
            <v>3216</v>
          </cell>
          <cell r="Q254" t="str">
            <v>85</v>
          </cell>
          <cell r="R254" t="str">
            <v>良好</v>
          </cell>
          <cell r="S254" t="str">
            <v>7.5</v>
          </cell>
          <cell r="T254" t="str">
            <v>100</v>
          </cell>
          <cell r="U254" t="str">
            <v>优秀</v>
          </cell>
          <cell r="V254" t="str">
            <v>15</v>
          </cell>
          <cell r="W254" t="str">
            <v>90</v>
          </cell>
          <cell r="X254" t="str">
            <v>优秀</v>
          </cell>
          <cell r="Y254" t="str">
            <v/>
          </cell>
          <cell r="Z254" t="str">
            <v/>
          </cell>
          <cell r="AA254" t="str">
            <v/>
          </cell>
          <cell r="AB254" t="str">
            <v/>
          </cell>
          <cell r="AC254" t="str">
            <v/>
          </cell>
          <cell r="AD254" t="str">
            <v/>
          </cell>
          <cell r="AE254" t="str">
            <v/>
          </cell>
          <cell r="AF254" t="str">
            <v>180</v>
          </cell>
          <cell r="AG254" t="str">
            <v>72</v>
          </cell>
          <cell r="AH254" t="str">
            <v>及格</v>
          </cell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>4.28</v>
          </cell>
          <cell r="AN254" t="str">
            <v>80</v>
          </cell>
          <cell r="AO254" t="str">
            <v>0</v>
          </cell>
          <cell r="AP254" t="str">
            <v>良好</v>
          </cell>
          <cell r="AQ254" t="str">
            <v/>
          </cell>
          <cell r="AR254" t="str">
            <v/>
          </cell>
          <cell r="AS254" t="str">
            <v/>
          </cell>
          <cell r="AT254" t="str">
            <v/>
          </cell>
          <cell r="AU254" t="str">
            <v>1</v>
          </cell>
          <cell r="AV254" t="str">
            <v>30</v>
          </cell>
          <cell r="AW254" t="str">
            <v>0</v>
          </cell>
          <cell r="AX254" t="str">
            <v>不及格</v>
          </cell>
          <cell r="AY254" t="str">
            <v>83.0</v>
          </cell>
          <cell r="AZ254" t="str">
            <v>0</v>
          </cell>
          <cell r="BA254" t="str">
            <v>83</v>
          </cell>
          <cell r="BB254" t="str">
            <v>良好</v>
          </cell>
        </row>
        <row r="255">
          <cell r="F255" t="str">
            <v>王子菡</v>
          </cell>
          <cell r="G255" t="str">
            <v>2</v>
          </cell>
          <cell r="H255" t="str">
            <v>2012-08-16</v>
          </cell>
          <cell r="I255" t="str">
            <v/>
          </cell>
          <cell r="J255" t="str">
            <v>159.5</v>
          </cell>
          <cell r="K255" t="str">
            <v>58.5</v>
          </cell>
          <cell r="L255" t="str">
            <v>4.2</v>
          </cell>
          <cell r="M255" t="str">
            <v>4.4</v>
          </cell>
          <cell r="N255" t="str">
            <v>80</v>
          </cell>
          <cell r="O255" t="str">
            <v>超重</v>
          </cell>
          <cell r="P255" t="str">
            <v>1962</v>
          </cell>
          <cell r="Q255" t="str">
            <v>72</v>
          </cell>
          <cell r="R255" t="str">
            <v>及格</v>
          </cell>
          <cell r="S255" t="str">
            <v>8.8</v>
          </cell>
          <cell r="T255" t="str">
            <v>80</v>
          </cell>
          <cell r="U255" t="str">
            <v>良好</v>
          </cell>
          <cell r="V255" t="str">
            <v>25.5</v>
          </cell>
          <cell r="W255" t="str">
            <v>100</v>
          </cell>
          <cell r="X255" t="str">
            <v>优秀</v>
          </cell>
          <cell r="Y255" t="str">
            <v/>
          </cell>
          <cell r="Z255" t="str">
            <v/>
          </cell>
          <cell r="AA255" t="str">
            <v/>
          </cell>
          <cell r="AB255" t="str">
            <v/>
          </cell>
          <cell r="AC255" t="str">
            <v/>
          </cell>
          <cell r="AD255" t="str">
            <v/>
          </cell>
          <cell r="AE255" t="str">
            <v/>
          </cell>
          <cell r="AF255" t="str">
            <v>150</v>
          </cell>
          <cell r="AG255" t="str">
            <v>66</v>
          </cell>
          <cell r="AH255" t="str">
            <v>及格</v>
          </cell>
          <cell r="AI255" t="str">
            <v>5.17</v>
          </cell>
          <cell r="AJ255" t="str">
            <v>30</v>
          </cell>
          <cell r="AK255" t="str">
            <v>0</v>
          </cell>
          <cell r="AL255" t="str">
            <v>不及格</v>
          </cell>
          <cell r="AM255" t="str">
            <v/>
          </cell>
          <cell r="AN255" t="str">
            <v/>
          </cell>
          <cell r="AO255" t="str">
            <v/>
          </cell>
          <cell r="AP255" t="str">
            <v/>
          </cell>
          <cell r="AQ255" t="str">
            <v>40</v>
          </cell>
          <cell r="AR255" t="str">
            <v>80</v>
          </cell>
          <cell r="AS255" t="str">
            <v>0</v>
          </cell>
          <cell r="AT255" t="str">
            <v>良好</v>
          </cell>
          <cell r="AU255" t="str">
            <v/>
          </cell>
          <cell r="AV255" t="str">
            <v/>
          </cell>
          <cell r="AW255" t="str">
            <v/>
          </cell>
          <cell r="AX255" t="str">
            <v/>
          </cell>
          <cell r="AY255" t="str">
            <v>69.4</v>
          </cell>
          <cell r="AZ255" t="str">
            <v>0</v>
          </cell>
          <cell r="BA255" t="str">
            <v>69.4</v>
          </cell>
          <cell r="BB255" t="str">
            <v>及格</v>
          </cell>
        </row>
        <row r="256">
          <cell r="F256" t="str">
            <v>夏亦泽</v>
          </cell>
          <cell r="G256" t="str">
            <v>1</v>
          </cell>
          <cell r="H256" t="str">
            <v>2012-06-01</v>
          </cell>
          <cell r="I256" t="str">
            <v/>
          </cell>
          <cell r="J256" t="str">
            <v>161</v>
          </cell>
          <cell r="K256" t="str">
            <v>46.2</v>
          </cell>
          <cell r="L256" t="str">
            <v>4.8</v>
          </cell>
          <cell r="M256" t="str">
            <v>4.8</v>
          </cell>
          <cell r="N256" t="str">
            <v>100</v>
          </cell>
          <cell r="O256" t="str">
            <v>正常</v>
          </cell>
          <cell r="P256" t="str">
            <v>4100</v>
          </cell>
          <cell r="Q256" t="str">
            <v>100</v>
          </cell>
          <cell r="R256" t="str">
            <v>优秀</v>
          </cell>
          <cell r="S256" t="str">
            <v>8</v>
          </cell>
          <cell r="T256" t="str">
            <v>90</v>
          </cell>
          <cell r="U256" t="str">
            <v>优秀</v>
          </cell>
          <cell r="V256" t="str">
            <v>21</v>
          </cell>
          <cell r="W256" t="str">
            <v>100</v>
          </cell>
          <cell r="X256" t="str">
            <v>优秀</v>
          </cell>
          <cell r="Y256" t="str">
            <v/>
          </cell>
          <cell r="Z256" t="str">
            <v/>
          </cell>
          <cell r="AA256" t="str">
            <v/>
          </cell>
          <cell r="AB256" t="str">
            <v/>
          </cell>
          <cell r="AC256" t="str">
            <v/>
          </cell>
          <cell r="AD256" t="str">
            <v/>
          </cell>
          <cell r="AE256" t="str">
            <v/>
          </cell>
          <cell r="AF256" t="str">
            <v>205</v>
          </cell>
          <cell r="AG256" t="str">
            <v>85</v>
          </cell>
          <cell r="AH256" t="str">
            <v>良好</v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>4.43</v>
          </cell>
          <cell r="AN256" t="str">
            <v>74</v>
          </cell>
          <cell r="AO256" t="str">
            <v>0</v>
          </cell>
          <cell r="AP256" t="str">
            <v>及格</v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>2</v>
          </cell>
          <cell r="AV256" t="str">
            <v>40</v>
          </cell>
          <cell r="AW256" t="str">
            <v>0</v>
          </cell>
          <cell r="AX256" t="str">
            <v>不及格</v>
          </cell>
          <cell r="AY256" t="str">
            <v>85.3</v>
          </cell>
          <cell r="AZ256" t="str">
            <v>0</v>
          </cell>
          <cell r="BA256" t="str">
            <v>85.3</v>
          </cell>
          <cell r="BB256" t="str">
            <v>良好</v>
          </cell>
        </row>
        <row r="257">
          <cell r="F257" t="str">
            <v>张毅可</v>
          </cell>
          <cell r="G257" t="str">
            <v>1</v>
          </cell>
          <cell r="H257" t="str">
            <v>2011-09-09</v>
          </cell>
          <cell r="I257" t="str">
            <v/>
          </cell>
          <cell r="J257" t="str">
            <v>167</v>
          </cell>
          <cell r="K257" t="str">
            <v>51.6</v>
          </cell>
          <cell r="L257" t="str">
            <v>4.8</v>
          </cell>
          <cell r="M257" t="str">
            <v>5.0</v>
          </cell>
          <cell r="N257" t="str">
            <v>100</v>
          </cell>
          <cell r="O257" t="str">
            <v>正常</v>
          </cell>
          <cell r="P257" t="str">
            <v>3478</v>
          </cell>
          <cell r="Q257" t="str">
            <v>90</v>
          </cell>
          <cell r="R257" t="str">
            <v>优秀</v>
          </cell>
          <cell r="S257" t="str">
            <v>7.5</v>
          </cell>
          <cell r="T257" t="str">
            <v>100</v>
          </cell>
          <cell r="U257" t="str">
            <v>优秀</v>
          </cell>
          <cell r="V257" t="str">
            <v>17.5</v>
          </cell>
          <cell r="W257" t="str">
            <v>95</v>
          </cell>
          <cell r="X257" t="str">
            <v>优秀</v>
          </cell>
          <cell r="Y257" t="str">
            <v/>
          </cell>
          <cell r="Z257" t="str">
            <v/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  <cell r="AF257" t="str">
            <v>200</v>
          </cell>
          <cell r="AG257" t="str">
            <v>80</v>
          </cell>
          <cell r="AH257" t="str">
            <v>良好</v>
          </cell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>5.05</v>
          </cell>
          <cell r="AN257" t="str">
            <v>66</v>
          </cell>
          <cell r="AO257" t="str">
            <v>0</v>
          </cell>
          <cell r="AP257" t="str">
            <v>及格</v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>3</v>
          </cell>
          <cell r="AV257" t="str">
            <v>50</v>
          </cell>
          <cell r="AW257" t="str">
            <v>0</v>
          </cell>
          <cell r="AX257" t="str">
            <v>不及格</v>
          </cell>
          <cell r="AY257" t="str">
            <v>84.2</v>
          </cell>
          <cell r="AZ257" t="str">
            <v>0</v>
          </cell>
          <cell r="BA257" t="str">
            <v>84.2</v>
          </cell>
          <cell r="BB257" t="str">
            <v>良好</v>
          </cell>
        </row>
        <row r="258">
          <cell r="F258" t="str">
            <v>钱呈睿</v>
          </cell>
          <cell r="G258" t="str">
            <v>1</v>
          </cell>
          <cell r="H258" t="str">
            <v>2012-04-04</v>
          </cell>
          <cell r="I258" t="str">
            <v/>
          </cell>
          <cell r="J258" t="str">
            <v>153.5</v>
          </cell>
          <cell r="K258" t="str">
            <v>52.5</v>
          </cell>
          <cell r="L258" t="str">
            <v>4.0</v>
          </cell>
          <cell r="M258" t="str">
            <v>4.0</v>
          </cell>
          <cell r="N258" t="str">
            <v>80</v>
          </cell>
          <cell r="O258" t="str">
            <v>超重</v>
          </cell>
          <cell r="P258" t="str">
            <v>3620</v>
          </cell>
          <cell r="Q258" t="str">
            <v>95</v>
          </cell>
          <cell r="R258" t="str">
            <v>优秀</v>
          </cell>
          <cell r="S258" t="str">
            <v>9.9</v>
          </cell>
          <cell r="T258" t="str">
            <v>62</v>
          </cell>
          <cell r="U258" t="str">
            <v>及格</v>
          </cell>
          <cell r="V258" t="str">
            <v>15</v>
          </cell>
          <cell r="W258" t="str">
            <v>90</v>
          </cell>
          <cell r="X258" t="str">
            <v>优秀</v>
          </cell>
          <cell r="Y258" t="str">
            <v/>
          </cell>
          <cell r="Z258" t="str">
            <v/>
          </cell>
          <cell r="AA258" t="str">
            <v/>
          </cell>
          <cell r="AB258" t="str">
            <v/>
          </cell>
          <cell r="AC258" t="str">
            <v/>
          </cell>
          <cell r="AD258" t="str">
            <v/>
          </cell>
          <cell r="AE258" t="str">
            <v/>
          </cell>
          <cell r="AF258" t="str">
            <v>155</v>
          </cell>
          <cell r="AG258" t="str">
            <v>60</v>
          </cell>
          <cell r="AH258" t="str">
            <v>及格</v>
          </cell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>5.37</v>
          </cell>
          <cell r="AN258" t="str">
            <v>50</v>
          </cell>
          <cell r="AO258" t="str">
            <v>0</v>
          </cell>
          <cell r="AP258" t="str">
            <v>不及格</v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 t="str">
            <v>2</v>
          </cell>
          <cell r="AV258" t="str">
            <v>40</v>
          </cell>
          <cell r="AW258" t="str">
            <v>0</v>
          </cell>
          <cell r="AX258" t="str">
            <v>不及格</v>
          </cell>
          <cell r="AY258" t="str">
            <v>67.7</v>
          </cell>
          <cell r="AZ258" t="str">
            <v>0</v>
          </cell>
          <cell r="BA258" t="str">
            <v>67.7</v>
          </cell>
          <cell r="BB258" t="str">
            <v>及格</v>
          </cell>
        </row>
        <row r="259">
          <cell r="F259" t="str">
            <v>王薛皓</v>
          </cell>
          <cell r="G259" t="str">
            <v>1</v>
          </cell>
          <cell r="H259" t="str">
            <v>2010-04-28</v>
          </cell>
          <cell r="I259" t="str">
            <v/>
          </cell>
          <cell r="J259" t="str">
            <v>174.5</v>
          </cell>
          <cell r="K259" t="str">
            <v>49</v>
          </cell>
          <cell r="L259" t="str">
            <v>5.1</v>
          </cell>
          <cell r="M259" t="str">
            <v>5.1</v>
          </cell>
          <cell r="N259" t="str">
            <v>100</v>
          </cell>
          <cell r="O259" t="str">
            <v>正常</v>
          </cell>
          <cell r="P259" t="str">
            <v>3950</v>
          </cell>
          <cell r="Q259" t="str">
            <v>85</v>
          </cell>
          <cell r="R259" t="str">
            <v>良好</v>
          </cell>
          <cell r="S259" t="str">
            <v>7.6</v>
          </cell>
          <cell r="T259" t="str">
            <v>85</v>
          </cell>
          <cell r="U259" t="str">
            <v>良好</v>
          </cell>
          <cell r="V259" t="str">
            <v>15</v>
          </cell>
          <cell r="W259" t="str">
            <v>80</v>
          </cell>
          <cell r="X259" t="str">
            <v>良好</v>
          </cell>
          <cell r="Y259" t="str">
            <v/>
          </cell>
          <cell r="Z259" t="str">
            <v/>
          </cell>
          <cell r="AA259" t="str">
            <v/>
          </cell>
          <cell r="AB259" t="str">
            <v/>
          </cell>
          <cell r="AC259" t="str">
            <v/>
          </cell>
          <cell r="AD259" t="str">
            <v/>
          </cell>
          <cell r="AE259" t="str">
            <v/>
          </cell>
          <cell r="AF259" t="str">
            <v>251</v>
          </cell>
          <cell r="AG259" t="str">
            <v>100</v>
          </cell>
          <cell r="AH259" t="str">
            <v>优秀</v>
          </cell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>3.59</v>
          </cell>
          <cell r="AN259" t="str">
            <v>80</v>
          </cell>
          <cell r="AO259" t="str">
            <v>0</v>
          </cell>
          <cell r="AP259" t="str">
            <v>良好</v>
          </cell>
          <cell r="AQ259" t="str">
            <v/>
          </cell>
          <cell r="AR259" t="str">
            <v/>
          </cell>
          <cell r="AS259" t="str">
            <v/>
          </cell>
          <cell r="AT259" t="str">
            <v/>
          </cell>
          <cell r="AU259" t="str">
            <v>5</v>
          </cell>
          <cell r="AV259" t="str">
            <v>50</v>
          </cell>
          <cell r="AW259" t="str">
            <v>0</v>
          </cell>
          <cell r="AX259" t="str">
            <v>不及格</v>
          </cell>
          <cell r="AY259" t="str">
            <v>83.8</v>
          </cell>
          <cell r="AZ259" t="str">
            <v>0</v>
          </cell>
          <cell r="BA259" t="str">
            <v>83.8</v>
          </cell>
          <cell r="BB259" t="str">
            <v>良好</v>
          </cell>
        </row>
        <row r="260">
          <cell r="F260" t="str">
            <v>周承尧</v>
          </cell>
          <cell r="G260" t="str">
            <v>1</v>
          </cell>
          <cell r="H260" t="str">
            <v>2010-07-30</v>
          </cell>
          <cell r="I260" t="str">
            <v/>
          </cell>
          <cell r="J260" t="str">
            <v>167.5</v>
          </cell>
          <cell r="K260" t="str">
            <v>69.5</v>
          </cell>
          <cell r="L260" t="str">
            <v>5.2</v>
          </cell>
          <cell r="M260" t="str">
            <v>5.2</v>
          </cell>
          <cell r="N260" t="str">
            <v>80</v>
          </cell>
          <cell r="O260" t="str">
            <v>超重</v>
          </cell>
          <cell r="P260" t="str">
            <v>4210</v>
          </cell>
          <cell r="Q260" t="str">
            <v>95</v>
          </cell>
          <cell r="R260" t="str">
            <v>优秀</v>
          </cell>
          <cell r="S260" t="str">
            <v>7.5</v>
          </cell>
          <cell r="T260" t="str">
            <v>90</v>
          </cell>
          <cell r="U260" t="str">
            <v>优秀</v>
          </cell>
          <cell r="V260" t="str">
            <v>16</v>
          </cell>
          <cell r="W260" t="str">
            <v>85</v>
          </cell>
          <cell r="X260" t="str">
            <v>良好</v>
          </cell>
          <cell r="Y260" t="str">
            <v/>
          </cell>
          <cell r="Z260" t="str">
            <v/>
          </cell>
          <cell r="AA260" t="str">
            <v/>
          </cell>
          <cell r="AB260" t="str">
            <v/>
          </cell>
          <cell r="AC260" t="str">
            <v/>
          </cell>
          <cell r="AD260" t="str">
            <v/>
          </cell>
          <cell r="AE260" t="str">
            <v/>
          </cell>
          <cell r="AF260" t="str">
            <v>253</v>
          </cell>
          <cell r="AG260" t="str">
            <v>100</v>
          </cell>
          <cell r="AH260" t="str">
            <v>优秀</v>
          </cell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>3.39</v>
          </cell>
          <cell r="AN260" t="str">
            <v>100</v>
          </cell>
          <cell r="AO260" t="str">
            <v>0</v>
          </cell>
          <cell r="AP260" t="str">
            <v>优秀</v>
          </cell>
          <cell r="AQ260" t="str">
            <v/>
          </cell>
          <cell r="AR260" t="str">
            <v/>
          </cell>
          <cell r="AS260" t="str">
            <v/>
          </cell>
          <cell r="AT260" t="str">
            <v/>
          </cell>
          <cell r="AU260" t="str">
            <v>7</v>
          </cell>
          <cell r="AV260" t="str">
            <v>64</v>
          </cell>
          <cell r="AW260" t="str">
            <v>0</v>
          </cell>
          <cell r="AX260" t="str">
            <v>及格</v>
          </cell>
          <cell r="AY260" t="str">
            <v>89.2</v>
          </cell>
          <cell r="AZ260" t="str">
            <v>0</v>
          </cell>
          <cell r="BA260" t="str">
            <v>89.2</v>
          </cell>
          <cell r="BB260" t="str">
            <v>良好</v>
          </cell>
        </row>
        <row r="261">
          <cell r="F261" t="str">
            <v>慎肖楠</v>
          </cell>
          <cell r="G261" t="str">
            <v>2</v>
          </cell>
          <cell r="H261" t="str">
            <v>2010-08-12</v>
          </cell>
          <cell r="I261" t="str">
            <v/>
          </cell>
          <cell r="J261" t="str">
            <v>165</v>
          </cell>
          <cell r="K261" t="str">
            <v>57.5</v>
          </cell>
          <cell r="L261" t="str">
            <v>4.3</v>
          </cell>
          <cell r="M261" t="str">
            <v>4.5</v>
          </cell>
          <cell r="N261" t="str">
            <v>100</v>
          </cell>
          <cell r="O261" t="str">
            <v>正常</v>
          </cell>
          <cell r="P261" t="str">
            <v>3510</v>
          </cell>
          <cell r="Q261" t="str">
            <v>100</v>
          </cell>
          <cell r="R261" t="str">
            <v>优秀</v>
          </cell>
          <cell r="S261" t="str">
            <v>8.5</v>
          </cell>
          <cell r="T261" t="str">
            <v>80</v>
          </cell>
          <cell r="U261" t="str">
            <v>良好</v>
          </cell>
          <cell r="V261" t="str">
            <v>20</v>
          </cell>
          <cell r="W261" t="str">
            <v>85</v>
          </cell>
          <cell r="X261" t="str">
            <v>良好</v>
          </cell>
          <cell r="Y261" t="str">
            <v/>
          </cell>
          <cell r="Z261" t="str">
            <v/>
          </cell>
          <cell r="AA261" t="str">
            <v/>
          </cell>
          <cell r="AB261" t="str">
            <v/>
          </cell>
          <cell r="AC261" t="str">
            <v/>
          </cell>
          <cell r="AD261" t="str">
            <v/>
          </cell>
          <cell r="AE261" t="str">
            <v/>
          </cell>
          <cell r="AF261" t="str">
            <v>184</v>
          </cell>
          <cell r="AG261" t="str">
            <v>85</v>
          </cell>
          <cell r="AH261" t="str">
            <v>良好</v>
          </cell>
          <cell r="AI261" t="str">
            <v>3.48</v>
          </cell>
          <cell r="AJ261" t="str">
            <v>80</v>
          </cell>
          <cell r="AK261" t="str">
            <v>0</v>
          </cell>
          <cell r="AL261" t="str">
            <v>良好</v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>46</v>
          </cell>
          <cell r="AR261" t="str">
            <v>85</v>
          </cell>
          <cell r="AS261" t="str">
            <v>0</v>
          </cell>
          <cell r="AT261" t="str">
            <v>良好</v>
          </cell>
          <cell r="AU261" t="str">
            <v/>
          </cell>
          <cell r="AV261" t="str">
            <v/>
          </cell>
          <cell r="AW261" t="str">
            <v/>
          </cell>
          <cell r="AX261" t="str">
            <v/>
          </cell>
          <cell r="AY261" t="str">
            <v>87.5</v>
          </cell>
          <cell r="AZ261" t="str">
            <v>0</v>
          </cell>
          <cell r="BA261" t="str">
            <v>87.5</v>
          </cell>
          <cell r="BB261" t="str">
            <v>良好</v>
          </cell>
        </row>
        <row r="262">
          <cell r="F262" t="str">
            <v>张佳睿</v>
          </cell>
          <cell r="G262" t="str">
            <v>2</v>
          </cell>
          <cell r="H262" t="str">
            <v>2010-05-25</v>
          </cell>
          <cell r="I262" t="str">
            <v/>
          </cell>
          <cell r="J262" t="str">
            <v>170</v>
          </cell>
          <cell r="K262" t="str">
            <v>65</v>
          </cell>
          <cell r="L262" t="str">
            <v>5.0</v>
          </cell>
          <cell r="M262" t="str">
            <v>5.1</v>
          </cell>
          <cell r="N262" t="str">
            <v>100</v>
          </cell>
          <cell r="O262" t="str">
            <v>正常</v>
          </cell>
          <cell r="P262" t="str">
            <v>3860</v>
          </cell>
          <cell r="Q262" t="str">
            <v>100</v>
          </cell>
          <cell r="R262" t="str">
            <v>优秀</v>
          </cell>
          <cell r="S262" t="str">
            <v>8.4</v>
          </cell>
          <cell r="T262" t="str">
            <v>85</v>
          </cell>
          <cell r="U262" t="str">
            <v>良好</v>
          </cell>
          <cell r="V262" t="str">
            <v>20</v>
          </cell>
          <cell r="W262" t="str">
            <v>85</v>
          </cell>
          <cell r="X262" t="str">
            <v>良好</v>
          </cell>
          <cell r="Y262" t="str">
            <v/>
          </cell>
          <cell r="Z262" t="str">
            <v/>
          </cell>
          <cell r="AA262" t="str">
            <v/>
          </cell>
          <cell r="AB262" t="str">
            <v/>
          </cell>
          <cell r="AC262" t="str">
            <v/>
          </cell>
          <cell r="AD262" t="str">
            <v/>
          </cell>
          <cell r="AE262" t="str">
            <v/>
          </cell>
          <cell r="AF262" t="str">
            <v>190</v>
          </cell>
          <cell r="AG262" t="str">
            <v>90</v>
          </cell>
          <cell r="AH262" t="str">
            <v>优秀</v>
          </cell>
          <cell r="AI262" t="str">
            <v>3.53</v>
          </cell>
          <cell r="AJ262" t="str">
            <v>80</v>
          </cell>
          <cell r="AK262" t="str">
            <v>0</v>
          </cell>
          <cell r="AL262" t="str">
            <v>良好</v>
          </cell>
          <cell r="AM262" t="str">
            <v/>
          </cell>
          <cell r="AN262" t="str">
            <v/>
          </cell>
          <cell r="AO262" t="str">
            <v/>
          </cell>
          <cell r="AP262" t="str">
            <v/>
          </cell>
          <cell r="AQ262" t="str">
            <v>48</v>
          </cell>
          <cell r="AR262" t="str">
            <v>90</v>
          </cell>
          <cell r="AS262" t="str">
            <v>0</v>
          </cell>
          <cell r="AT262" t="str">
            <v>优秀</v>
          </cell>
          <cell r="AU262" t="str">
            <v/>
          </cell>
          <cell r="AV262" t="str">
            <v/>
          </cell>
          <cell r="AW262" t="str">
            <v/>
          </cell>
          <cell r="AX262" t="str">
            <v/>
          </cell>
          <cell r="AY262" t="str">
            <v>89.5</v>
          </cell>
          <cell r="AZ262" t="str">
            <v>0</v>
          </cell>
          <cell r="BA262" t="str">
            <v>89.5</v>
          </cell>
          <cell r="BB262" t="str">
            <v>良好</v>
          </cell>
        </row>
        <row r="263">
          <cell r="F263" t="str">
            <v>奚博寅</v>
          </cell>
          <cell r="G263" t="str">
            <v>1</v>
          </cell>
          <cell r="H263" t="str">
            <v>2010-05-22</v>
          </cell>
          <cell r="I263" t="str">
            <v/>
          </cell>
          <cell r="J263" t="str">
            <v>164.5</v>
          </cell>
          <cell r="K263" t="str">
            <v>49</v>
          </cell>
          <cell r="L263" t="str">
            <v>4.2</v>
          </cell>
          <cell r="M263" t="str">
            <v>4.2</v>
          </cell>
          <cell r="N263" t="str">
            <v>100</v>
          </cell>
          <cell r="O263" t="str">
            <v>正常</v>
          </cell>
          <cell r="P263" t="str">
            <v>4500</v>
          </cell>
          <cell r="Q263" t="str">
            <v>100</v>
          </cell>
          <cell r="R263" t="str">
            <v>优秀</v>
          </cell>
          <cell r="S263" t="str">
            <v>7.2</v>
          </cell>
          <cell r="T263" t="str">
            <v>100</v>
          </cell>
          <cell r="U263" t="str">
            <v>优秀</v>
          </cell>
          <cell r="V263" t="str">
            <v>17</v>
          </cell>
          <cell r="W263" t="str">
            <v>85</v>
          </cell>
          <cell r="X263" t="str">
            <v>良好</v>
          </cell>
          <cell r="Y263" t="str">
            <v/>
          </cell>
          <cell r="Z263" t="str">
            <v/>
          </cell>
          <cell r="AA263" t="str">
            <v/>
          </cell>
          <cell r="AB263" t="str">
            <v/>
          </cell>
          <cell r="AC263" t="str">
            <v/>
          </cell>
          <cell r="AD263" t="str">
            <v/>
          </cell>
          <cell r="AE263" t="str">
            <v/>
          </cell>
          <cell r="AF263" t="str">
            <v>235</v>
          </cell>
          <cell r="AG263" t="str">
            <v>85</v>
          </cell>
          <cell r="AH263" t="str">
            <v>良好</v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>3.40</v>
          </cell>
          <cell r="AN263" t="str">
            <v>100</v>
          </cell>
          <cell r="AO263" t="str">
            <v>0</v>
          </cell>
          <cell r="AP263" t="str">
            <v>优秀</v>
          </cell>
          <cell r="AQ263" t="str">
            <v/>
          </cell>
          <cell r="AR263" t="str">
            <v/>
          </cell>
          <cell r="AS263" t="str">
            <v/>
          </cell>
          <cell r="AT263" t="str">
            <v/>
          </cell>
          <cell r="AU263" t="str">
            <v>13</v>
          </cell>
          <cell r="AV263" t="str">
            <v>90</v>
          </cell>
          <cell r="AW263" t="str">
            <v>0</v>
          </cell>
          <cell r="AX263" t="str">
            <v>优秀</v>
          </cell>
          <cell r="AY263" t="str">
            <v>96.0</v>
          </cell>
          <cell r="AZ263" t="str">
            <v>0</v>
          </cell>
          <cell r="BA263" t="str">
            <v>96</v>
          </cell>
          <cell r="BB263" t="str">
            <v>优秀</v>
          </cell>
        </row>
        <row r="264">
          <cell r="F264" t="str">
            <v>章斐然</v>
          </cell>
          <cell r="G264" t="str">
            <v>1</v>
          </cell>
          <cell r="H264" t="str">
            <v>2009-11-09</v>
          </cell>
          <cell r="I264" t="str">
            <v/>
          </cell>
          <cell r="J264" t="str">
            <v>177</v>
          </cell>
          <cell r="K264" t="str">
            <v>91.2</v>
          </cell>
          <cell r="L264" t="str">
            <v>5.1</v>
          </cell>
          <cell r="M264" t="str">
            <v>5.3</v>
          </cell>
          <cell r="N264" t="str">
            <v>60</v>
          </cell>
          <cell r="O264" t="str">
            <v>肥胖</v>
          </cell>
          <cell r="P264" t="str">
            <v>4217</v>
          </cell>
          <cell r="Q264" t="str">
            <v>95</v>
          </cell>
          <cell r="R264" t="str">
            <v>优秀</v>
          </cell>
          <cell r="S264" t="str">
            <v>6.9</v>
          </cell>
          <cell r="T264" t="str">
            <v>100</v>
          </cell>
          <cell r="U264" t="str">
            <v>优秀</v>
          </cell>
          <cell r="V264" t="str">
            <v>17</v>
          </cell>
          <cell r="W264" t="str">
            <v>85</v>
          </cell>
          <cell r="X264" t="str">
            <v>良好</v>
          </cell>
          <cell r="Y264" t="str">
            <v/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 t="str">
            <v/>
          </cell>
          <cell r="AF264" t="str">
            <v>245</v>
          </cell>
          <cell r="AG264" t="str">
            <v>95</v>
          </cell>
          <cell r="AH264" t="str">
            <v>优秀</v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>3.49</v>
          </cell>
          <cell r="AN264" t="str">
            <v>90</v>
          </cell>
          <cell r="AO264" t="str">
            <v>0</v>
          </cell>
          <cell r="AP264" t="str">
            <v>优秀</v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 t="str">
            <v>6</v>
          </cell>
          <cell r="AV264" t="str">
            <v>60</v>
          </cell>
          <cell r="AW264" t="str">
            <v>0</v>
          </cell>
          <cell r="AX264" t="str">
            <v>及格</v>
          </cell>
          <cell r="AY264" t="str">
            <v>85.3</v>
          </cell>
          <cell r="AZ264" t="str">
            <v>0</v>
          </cell>
          <cell r="BA264" t="str">
            <v>85.3</v>
          </cell>
          <cell r="BB264" t="str">
            <v>良好</v>
          </cell>
        </row>
        <row r="265">
          <cell r="F265" t="str">
            <v>李昊泽</v>
          </cell>
          <cell r="G265" t="str">
            <v>1</v>
          </cell>
          <cell r="H265" t="str">
            <v>2010-05-07</v>
          </cell>
          <cell r="I265" t="str">
            <v/>
          </cell>
          <cell r="J265" t="str">
            <v>171</v>
          </cell>
          <cell r="K265" t="str">
            <v>70.9</v>
          </cell>
          <cell r="L265" t="str">
            <v>5.1</v>
          </cell>
          <cell r="M265" t="str">
            <v>4.6</v>
          </cell>
          <cell r="N265" t="str">
            <v>80</v>
          </cell>
          <cell r="O265" t="str">
            <v>超重</v>
          </cell>
          <cell r="P265" t="str">
            <v>3850</v>
          </cell>
          <cell r="Q265" t="str">
            <v>85</v>
          </cell>
          <cell r="R265" t="str">
            <v>良好</v>
          </cell>
          <cell r="S265" t="str">
            <v>7.6</v>
          </cell>
          <cell r="T265" t="str">
            <v>85</v>
          </cell>
          <cell r="U265" t="str">
            <v>良好</v>
          </cell>
          <cell r="V265" t="str">
            <v>20.5</v>
          </cell>
          <cell r="W265" t="str">
            <v>95</v>
          </cell>
          <cell r="X265" t="str">
            <v>优秀</v>
          </cell>
          <cell r="Y265" t="str">
            <v/>
          </cell>
          <cell r="Z265" t="str">
            <v/>
          </cell>
          <cell r="AA265" t="str">
            <v/>
          </cell>
          <cell r="AB265" t="str">
            <v/>
          </cell>
          <cell r="AC265" t="str">
            <v/>
          </cell>
          <cell r="AD265" t="str">
            <v/>
          </cell>
          <cell r="AE265" t="str">
            <v/>
          </cell>
          <cell r="AF265" t="str">
            <v>254</v>
          </cell>
          <cell r="AG265" t="str">
            <v>100</v>
          </cell>
          <cell r="AH265" t="str">
            <v>优秀</v>
          </cell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>4.02</v>
          </cell>
          <cell r="AN265" t="str">
            <v>80</v>
          </cell>
          <cell r="AO265" t="str">
            <v>0</v>
          </cell>
          <cell r="AP265" t="str">
            <v>良好</v>
          </cell>
          <cell r="AQ265" t="str">
            <v/>
          </cell>
          <cell r="AR265" t="str">
            <v/>
          </cell>
          <cell r="AS265" t="str">
            <v/>
          </cell>
          <cell r="AT265" t="str">
            <v/>
          </cell>
          <cell r="AU265" t="str">
            <v>5</v>
          </cell>
          <cell r="AV265" t="str">
            <v>50</v>
          </cell>
          <cell r="AW265" t="str">
            <v>0</v>
          </cell>
          <cell r="AX265" t="str">
            <v>不及格</v>
          </cell>
          <cell r="AY265" t="str">
            <v>82.3</v>
          </cell>
          <cell r="AZ265" t="str">
            <v>0</v>
          </cell>
          <cell r="BA265" t="str">
            <v>82.3</v>
          </cell>
          <cell r="BB265" t="str">
            <v>良好</v>
          </cell>
        </row>
        <row r="266">
          <cell r="F266" t="str">
            <v>王乐柠</v>
          </cell>
          <cell r="G266" t="str">
            <v>2</v>
          </cell>
          <cell r="H266" t="str">
            <v>2010-02-24</v>
          </cell>
          <cell r="I266" t="str">
            <v/>
          </cell>
          <cell r="J266" t="str">
            <v>161.5</v>
          </cell>
          <cell r="K266" t="str">
            <v>49.2</v>
          </cell>
          <cell r="L266" t="str">
            <v>4.9</v>
          </cell>
          <cell r="M266" t="str">
            <v>4.9</v>
          </cell>
          <cell r="N266" t="str">
            <v>100</v>
          </cell>
          <cell r="O266" t="str">
            <v>正常</v>
          </cell>
          <cell r="P266" t="str">
            <v>2960</v>
          </cell>
          <cell r="Q266" t="str">
            <v>90</v>
          </cell>
          <cell r="R266" t="str">
            <v>优秀</v>
          </cell>
          <cell r="S266" t="str">
            <v>7.5</v>
          </cell>
          <cell r="T266" t="str">
            <v>100</v>
          </cell>
          <cell r="U266" t="str">
            <v>优秀</v>
          </cell>
          <cell r="V266" t="str">
            <v>19</v>
          </cell>
          <cell r="W266" t="str">
            <v>85</v>
          </cell>
          <cell r="X266" t="str">
            <v>良好</v>
          </cell>
          <cell r="Y266" t="str">
            <v/>
          </cell>
          <cell r="Z266" t="str">
            <v/>
          </cell>
          <cell r="AA266" t="str">
            <v/>
          </cell>
          <cell r="AB266" t="str">
            <v/>
          </cell>
          <cell r="AC266" t="str">
            <v/>
          </cell>
          <cell r="AD266" t="str">
            <v/>
          </cell>
          <cell r="AE266" t="str">
            <v/>
          </cell>
          <cell r="AF266" t="str">
            <v>215</v>
          </cell>
          <cell r="AG266" t="str">
            <v>100</v>
          </cell>
          <cell r="AH266" t="str">
            <v>优秀</v>
          </cell>
          <cell r="AI266" t="str">
            <v>3.55</v>
          </cell>
          <cell r="AJ266" t="str">
            <v>80</v>
          </cell>
          <cell r="AK266" t="str">
            <v>0</v>
          </cell>
          <cell r="AL266" t="str">
            <v>良好</v>
          </cell>
          <cell r="AM266" t="str">
            <v/>
          </cell>
          <cell r="AN266" t="str">
            <v/>
          </cell>
          <cell r="AO266" t="str">
            <v/>
          </cell>
          <cell r="AP266" t="str">
            <v/>
          </cell>
          <cell r="AQ266" t="str">
            <v>46</v>
          </cell>
          <cell r="AR266" t="str">
            <v>85</v>
          </cell>
          <cell r="AS266" t="str">
            <v>0</v>
          </cell>
          <cell r="AT266" t="str">
            <v>良好</v>
          </cell>
          <cell r="AU266" t="str">
            <v/>
          </cell>
          <cell r="AV266" t="str">
            <v/>
          </cell>
          <cell r="AW266" t="str">
            <v/>
          </cell>
          <cell r="AX266" t="str">
            <v/>
          </cell>
          <cell r="AY266" t="str">
            <v>91.5</v>
          </cell>
          <cell r="AZ266" t="str">
            <v>0</v>
          </cell>
          <cell r="BA266" t="str">
            <v>91.5</v>
          </cell>
          <cell r="BB266" t="str">
            <v>优秀</v>
          </cell>
        </row>
        <row r="267">
          <cell r="F267" t="str">
            <v>彭胤明</v>
          </cell>
          <cell r="G267" t="str">
            <v>1</v>
          </cell>
          <cell r="H267" t="str">
            <v>2010-10-21</v>
          </cell>
          <cell r="I267" t="str">
            <v/>
          </cell>
          <cell r="J267" t="str">
            <v>161</v>
          </cell>
          <cell r="K267" t="str">
            <v>50.9</v>
          </cell>
          <cell r="L267" t="str">
            <v>4.0</v>
          </cell>
          <cell r="M267" t="str">
            <v>4.2</v>
          </cell>
          <cell r="N267" t="str">
            <v>100</v>
          </cell>
          <cell r="O267" t="str">
            <v>正常</v>
          </cell>
          <cell r="P267" t="str">
            <v>2500</v>
          </cell>
          <cell r="Q267" t="str">
            <v>68</v>
          </cell>
          <cell r="R267" t="str">
            <v>及格</v>
          </cell>
          <cell r="S267" t="str">
            <v>7.5</v>
          </cell>
          <cell r="T267" t="str">
            <v>100</v>
          </cell>
          <cell r="U267" t="str">
            <v>优秀</v>
          </cell>
          <cell r="V267" t="str">
            <v>7</v>
          </cell>
          <cell r="W267" t="str">
            <v>72</v>
          </cell>
          <cell r="X267" t="str">
            <v>及格</v>
          </cell>
          <cell r="Y267" t="str">
            <v/>
          </cell>
          <cell r="Z267" t="str">
            <v/>
          </cell>
          <cell r="AA267" t="str">
            <v/>
          </cell>
          <cell r="AB267" t="str">
            <v/>
          </cell>
          <cell r="AC267" t="str">
            <v/>
          </cell>
          <cell r="AD267" t="str">
            <v/>
          </cell>
          <cell r="AE267" t="str">
            <v/>
          </cell>
          <cell r="AF267" t="str">
            <v>200</v>
          </cell>
          <cell r="AG267" t="str">
            <v>74</v>
          </cell>
          <cell r="AH267" t="str">
            <v>及格</v>
          </cell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>4.18</v>
          </cell>
          <cell r="AN267" t="str">
            <v>78</v>
          </cell>
          <cell r="AO267" t="str">
            <v>0</v>
          </cell>
          <cell r="AP267" t="str">
            <v>及格</v>
          </cell>
          <cell r="AQ267" t="str">
            <v/>
          </cell>
          <cell r="AR267" t="str">
            <v/>
          </cell>
          <cell r="AS267" t="str">
            <v/>
          </cell>
          <cell r="AT267" t="str">
            <v/>
          </cell>
          <cell r="AU267" t="str">
            <v>3</v>
          </cell>
          <cell r="AV267" t="str">
            <v>40</v>
          </cell>
          <cell r="AW267" t="str">
            <v>0</v>
          </cell>
          <cell r="AX267" t="str">
            <v>不及格</v>
          </cell>
          <cell r="AY267" t="str">
            <v>79.4</v>
          </cell>
          <cell r="AZ267" t="str">
            <v>0</v>
          </cell>
          <cell r="BA267" t="str">
            <v>79.4</v>
          </cell>
          <cell r="BB267" t="str">
            <v>及格</v>
          </cell>
        </row>
        <row r="268">
          <cell r="F268" t="str">
            <v>李子豪</v>
          </cell>
          <cell r="G268" t="str">
            <v>1</v>
          </cell>
          <cell r="H268" t="str">
            <v>2011-02-24</v>
          </cell>
          <cell r="I268" t="str">
            <v/>
          </cell>
          <cell r="J268" t="str">
            <v>179</v>
          </cell>
          <cell r="K268" t="str">
            <v>98.8</v>
          </cell>
          <cell r="L268" t="str">
            <v>4.5</v>
          </cell>
          <cell r="M268" t="str">
            <v>4.7</v>
          </cell>
          <cell r="N268" t="str">
            <v>60</v>
          </cell>
          <cell r="O268" t="str">
            <v>肥胖</v>
          </cell>
          <cell r="P268" t="str">
            <v>4160</v>
          </cell>
          <cell r="Q268" t="str">
            <v>100</v>
          </cell>
          <cell r="R268" t="str">
            <v>优秀</v>
          </cell>
          <cell r="S268" t="str">
            <v>9</v>
          </cell>
          <cell r="T268" t="str">
            <v>68</v>
          </cell>
          <cell r="U268" t="str">
            <v>及格</v>
          </cell>
          <cell r="V268" t="str">
            <v>8</v>
          </cell>
          <cell r="W268" t="str">
            <v>74</v>
          </cell>
          <cell r="X268" t="str">
            <v>及格</v>
          </cell>
          <cell r="Y268" t="str">
            <v/>
          </cell>
          <cell r="Z268" t="str">
            <v/>
          </cell>
          <cell r="AA268" t="str">
            <v/>
          </cell>
          <cell r="AB268" t="str">
            <v/>
          </cell>
          <cell r="AC268" t="str">
            <v/>
          </cell>
          <cell r="AD268" t="str">
            <v/>
          </cell>
          <cell r="AE268" t="str">
            <v/>
          </cell>
          <cell r="AF268" t="str">
            <v>150</v>
          </cell>
          <cell r="AG268" t="str">
            <v>20</v>
          </cell>
          <cell r="AH268" t="str">
            <v>不及格</v>
          </cell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>5.05</v>
          </cell>
          <cell r="AN268" t="str">
            <v>60</v>
          </cell>
          <cell r="AO268" t="str">
            <v>0</v>
          </cell>
          <cell r="AP268" t="str">
            <v>及格</v>
          </cell>
          <cell r="AQ268" t="str">
            <v/>
          </cell>
          <cell r="AR268" t="str">
            <v/>
          </cell>
          <cell r="AS268" t="str">
            <v/>
          </cell>
          <cell r="AT268" t="str">
            <v/>
          </cell>
          <cell r="AU268" t="str">
            <v>1</v>
          </cell>
          <cell r="AV268" t="str">
            <v>20</v>
          </cell>
          <cell r="AW268" t="str">
            <v>0</v>
          </cell>
          <cell r="AX268" t="str">
            <v>不及格</v>
          </cell>
          <cell r="AY268" t="str">
            <v>61.0</v>
          </cell>
          <cell r="AZ268" t="str">
            <v>0</v>
          </cell>
          <cell r="BA268" t="str">
            <v>61</v>
          </cell>
          <cell r="BB268" t="str">
            <v>及格</v>
          </cell>
        </row>
        <row r="269">
          <cell r="F269" t="str">
            <v>严颢蓝</v>
          </cell>
          <cell r="G269" t="str">
            <v>2</v>
          </cell>
          <cell r="H269" t="str">
            <v>2011-04-08</v>
          </cell>
          <cell r="I269" t="str">
            <v/>
          </cell>
          <cell r="J269" t="str">
            <v>160.5</v>
          </cell>
          <cell r="K269" t="str">
            <v>67.9</v>
          </cell>
          <cell r="L269" t="str">
            <v>4.7</v>
          </cell>
          <cell r="M269" t="str">
            <v>4.9</v>
          </cell>
          <cell r="N269" t="str">
            <v>60</v>
          </cell>
          <cell r="O269" t="str">
            <v>肥胖</v>
          </cell>
          <cell r="P269" t="str">
            <v>2250</v>
          </cell>
          <cell r="Q269" t="str">
            <v>74</v>
          </cell>
          <cell r="R269" t="str">
            <v>及格</v>
          </cell>
          <cell r="S269" t="str">
            <v>9.5</v>
          </cell>
          <cell r="T269" t="str">
            <v>72</v>
          </cell>
          <cell r="U269" t="str">
            <v>及格</v>
          </cell>
          <cell r="V269" t="str">
            <v>11</v>
          </cell>
          <cell r="W269" t="str">
            <v>72</v>
          </cell>
          <cell r="X269" t="str">
            <v>及格</v>
          </cell>
          <cell r="Y269" t="str">
            <v/>
          </cell>
          <cell r="Z269" t="str">
            <v/>
          </cell>
          <cell r="AA269" t="str">
            <v/>
          </cell>
          <cell r="AB269" t="str">
            <v/>
          </cell>
          <cell r="AC269" t="str">
            <v/>
          </cell>
          <cell r="AD269" t="str">
            <v/>
          </cell>
          <cell r="AE269" t="str">
            <v/>
          </cell>
          <cell r="AF269" t="str">
            <v>150</v>
          </cell>
          <cell r="AG269" t="str">
            <v>64</v>
          </cell>
          <cell r="AH269" t="str">
            <v>及格</v>
          </cell>
          <cell r="AI269" t="str">
            <v>4.50</v>
          </cell>
          <cell r="AJ269" t="str">
            <v>60</v>
          </cell>
          <cell r="AK269" t="str">
            <v>0</v>
          </cell>
          <cell r="AL269" t="str">
            <v>及格</v>
          </cell>
          <cell r="AM269" t="str">
            <v/>
          </cell>
          <cell r="AN269" t="str">
            <v/>
          </cell>
          <cell r="AO269" t="str">
            <v/>
          </cell>
          <cell r="AP269" t="str">
            <v/>
          </cell>
          <cell r="AQ269" t="str">
            <v>36</v>
          </cell>
          <cell r="AR269" t="str">
            <v>74</v>
          </cell>
          <cell r="AS269" t="str">
            <v>0</v>
          </cell>
          <cell r="AT269" t="str">
            <v>及格</v>
          </cell>
          <cell r="AU269" t="str">
            <v/>
          </cell>
          <cell r="AV269" t="str">
            <v/>
          </cell>
          <cell r="AW269" t="str">
            <v/>
          </cell>
          <cell r="AX269" t="str">
            <v/>
          </cell>
          <cell r="AY269" t="str">
            <v>67.5</v>
          </cell>
          <cell r="AZ269" t="str">
            <v>0</v>
          </cell>
          <cell r="BA269" t="str">
            <v>67.5</v>
          </cell>
          <cell r="BB269" t="str">
            <v>及格</v>
          </cell>
        </row>
        <row r="270">
          <cell r="F270" t="str">
            <v>潘俊玮</v>
          </cell>
          <cell r="G270" t="str">
            <v>1</v>
          </cell>
          <cell r="H270" t="str">
            <v>2011-04-02</v>
          </cell>
          <cell r="I270" t="str">
            <v/>
          </cell>
          <cell r="J270" t="str">
            <v>172</v>
          </cell>
          <cell r="K270" t="str">
            <v>57</v>
          </cell>
          <cell r="L270" t="str">
            <v>4.5</v>
          </cell>
          <cell r="M270" t="str">
            <v>4.4</v>
          </cell>
          <cell r="N270" t="str">
            <v>100</v>
          </cell>
          <cell r="O270" t="str">
            <v>正常</v>
          </cell>
          <cell r="P270" t="str">
            <v>3378</v>
          </cell>
          <cell r="Q270" t="str">
            <v>80</v>
          </cell>
          <cell r="R270" t="str">
            <v>良好</v>
          </cell>
          <cell r="S270" t="str">
            <v>8.4</v>
          </cell>
          <cell r="T270" t="str">
            <v>74</v>
          </cell>
          <cell r="U270" t="str">
            <v>及格</v>
          </cell>
          <cell r="V270" t="str">
            <v>18</v>
          </cell>
          <cell r="W270" t="str">
            <v>95</v>
          </cell>
          <cell r="X270" t="str">
            <v>优秀</v>
          </cell>
          <cell r="Y270" t="str">
            <v/>
          </cell>
          <cell r="Z270" t="str">
            <v/>
          </cell>
          <cell r="AA270" t="str">
            <v/>
          </cell>
          <cell r="AB270" t="str">
            <v/>
          </cell>
          <cell r="AC270" t="str">
            <v/>
          </cell>
          <cell r="AD270" t="str">
            <v/>
          </cell>
          <cell r="AE270" t="str">
            <v/>
          </cell>
          <cell r="AF270" t="str">
            <v>170</v>
          </cell>
          <cell r="AG270" t="str">
            <v>60</v>
          </cell>
          <cell r="AH270" t="str">
            <v>及格</v>
          </cell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>4.00</v>
          </cell>
          <cell r="AN270" t="str">
            <v>90</v>
          </cell>
          <cell r="AO270" t="str">
            <v>0</v>
          </cell>
          <cell r="AP270" t="str">
            <v>优秀</v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 t="str">
            <v>6</v>
          </cell>
          <cell r="AV270" t="str">
            <v>64</v>
          </cell>
          <cell r="AW270" t="str">
            <v>0</v>
          </cell>
          <cell r="AX270" t="str">
            <v>及格</v>
          </cell>
          <cell r="AY270" t="str">
            <v>81.7</v>
          </cell>
          <cell r="AZ270" t="str">
            <v>0</v>
          </cell>
          <cell r="BA270" t="str">
            <v>81.7</v>
          </cell>
          <cell r="BB270" t="str">
            <v>良好</v>
          </cell>
        </row>
        <row r="271">
          <cell r="F271" t="str">
            <v>郁奇炎</v>
          </cell>
          <cell r="G271" t="str">
            <v>1</v>
          </cell>
          <cell r="H271" t="str">
            <v>2011-02-27</v>
          </cell>
          <cell r="I271" t="str">
            <v/>
          </cell>
          <cell r="J271" t="str">
            <v>160.5</v>
          </cell>
          <cell r="K271" t="str">
            <v>46.9</v>
          </cell>
          <cell r="L271" t="str">
            <v>4.4</v>
          </cell>
          <cell r="M271" t="str">
            <v>4.4</v>
          </cell>
          <cell r="N271" t="str">
            <v>100</v>
          </cell>
          <cell r="O271" t="str">
            <v>正常</v>
          </cell>
          <cell r="P271" t="str">
            <v>2571</v>
          </cell>
          <cell r="Q271" t="str">
            <v>68</v>
          </cell>
          <cell r="R271" t="str">
            <v>及格</v>
          </cell>
          <cell r="S271" t="str">
            <v>8.5</v>
          </cell>
          <cell r="T271" t="str">
            <v>74</v>
          </cell>
          <cell r="U271" t="str">
            <v>及格</v>
          </cell>
          <cell r="V271" t="str">
            <v>-1</v>
          </cell>
          <cell r="W271" t="str">
            <v>60</v>
          </cell>
          <cell r="X271" t="str">
            <v>及格</v>
          </cell>
          <cell r="Y271" t="str">
            <v/>
          </cell>
          <cell r="Z271" t="str">
            <v/>
          </cell>
          <cell r="AA271" t="str">
            <v/>
          </cell>
          <cell r="AB271" t="str">
            <v/>
          </cell>
          <cell r="AC271" t="str">
            <v/>
          </cell>
          <cell r="AD271" t="str">
            <v/>
          </cell>
          <cell r="AE271" t="str">
            <v/>
          </cell>
          <cell r="AF271" t="str">
            <v>190</v>
          </cell>
          <cell r="AG271" t="str">
            <v>70</v>
          </cell>
          <cell r="AH271" t="str">
            <v>及格</v>
          </cell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>4.52</v>
          </cell>
          <cell r="AN271" t="str">
            <v>64</v>
          </cell>
          <cell r="AO271" t="str">
            <v>0</v>
          </cell>
          <cell r="AP271" t="str">
            <v>及格</v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 t="str">
            <v>1</v>
          </cell>
          <cell r="AV271" t="str">
            <v>20</v>
          </cell>
          <cell r="AW271" t="str">
            <v>0</v>
          </cell>
          <cell r="AX271" t="str">
            <v>不及格</v>
          </cell>
          <cell r="AY271" t="str">
            <v>67.8</v>
          </cell>
          <cell r="AZ271" t="str">
            <v>0</v>
          </cell>
          <cell r="BA271" t="str">
            <v>67.8</v>
          </cell>
          <cell r="BB271" t="str">
            <v>及格</v>
          </cell>
        </row>
        <row r="272">
          <cell r="F272" t="str">
            <v>王若一</v>
          </cell>
          <cell r="G272" t="str">
            <v>2</v>
          </cell>
          <cell r="H272" t="str">
            <v>2010-10-28</v>
          </cell>
          <cell r="I272" t="str">
            <v/>
          </cell>
          <cell r="J272" t="str">
            <v>166.5</v>
          </cell>
          <cell r="K272" t="str">
            <v>57.6</v>
          </cell>
          <cell r="L272" t="str">
            <v>5.0</v>
          </cell>
          <cell r="M272" t="str">
            <v>5.1</v>
          </cell>
          <cell r="N272" t="str">
            <v>100</v>
          </cell>
          <cell r="O272" t="str">
            <v>正常</v>
          </cell>
          <cell r="P272" t="str">
            <v>3168</v>
          </cell>
          <cell r="Q272" t="str">
            <v>100</v>
          </cell>
          <cell r="R272" t="str">
            <v>优秀</v>
          </cell>
          <cell r="S272" t="str">
            <v>8.3</v>
          </cell>
          <cell r="T272" t="str">
            <v>85</v>
          </cell>
          <cell r="U272" t="str">
            <v>良好</v>
          </cell>
          <cell r="V272" t="str">
            <v>11</v>
          </cell>
          <cell r="W272" t="str">
            <v>72</v>
          </cell>
          <cell r="X272" t="str">
            <v>及格</v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  <cell r="AC272" t="str">
            <v/>
          </cell>
          <cell r="AD272" t="str">
            <v/>
          </cell>
          <cell r="AE272" t="str">
            <v/>
          </cell>
          <cell r="AF272" t="str">
            <v>190</v>
          </cell>
          <cell r="AG272" t="str">
            <v>90</v>
          </cell>
          <cell r="AH272" t="str">
            <v>优秀</v>
          </cell>
          <cell r="AI272" t="str">
            <v>3.42</v>
          </cell>
          <cell r="AJ272" t="str">
            <v>90</v>
          </cell>
          <cell r="AK272" t="str">
            <v>0</v>
          </cell>
          <cell r="AL272" t="str">
            <v>优秀</v>
          </cell>
          <cell r="AM272" t="str">
            <v/>
          </cell>
          <cell r="AN272" t="str">
            <v/>
          </cell>
          <cell r="AO272" t="str">
            <v/>
          </cell>
          <cell r="AP272" t="str">
            <v/>
          </cell>
          <cell r="AQ272" t="str">
            <v>40</v>
          </cell>
          <cell r="AR272" t="str">
            <v>78</v>
          </cell>
          <cell r="AS272" t="str">
            <v>0</v>
          </cell>
          <cell r="AT272" t="str">
            <v>及格</v>
          </cell>
          <cell r="AU272" t="str">
            <v/>
          </cell>
          <cell r="AV272" t="str">
            <v/>
          </cell>
          <cell r="AW272" t="str">
            <v/>
          </cell>
          <cell r="AX272" t="str">
            <v/>
          </cell>
          <cell r="AY272" t="str">
            <v>89.0</v>
          </cell>
          <cell r="AZ272" t="str">
            <v>0</v>
          </cell>
          <cell r="BA272" t="str">
            <v>89</v>
          </cell>
          <cell r="BB272" t="str">
            <v>良好</v>
          </cell>
        </row>
        <row r="273">
          <cell r="F273" t="str">
            <v>马嵘兴</v>
          </cell>
          <cell r="G273" t="str">
            <v>1</v>
          </cell>
          <cell r="H273" t="str">
            <v>2010-10-02</v>
          </cell>
          <cell r="I273" t="str">
            <v/>
          </cell>
          <cell r="J273" t="str">
            <v>178</v>
          </cell>
          <cell r="K273" t="str">
            <v>84.3</v>
          </cell>
          <cell r="L273" t="str">
            <v>4.9</v>
          </cell>
          <cell r="M273" t="str">
            <v>4.9</v>
          </cell>
          <cell r="N273" t="str">
            <v>60</v>
          </cell>
          <cell r="O273" t="str">
            <v>肥胖</v>
          </cell>
          <cell r="P273" t="str">
            <v>4240</v>
          </cell>
          <cell r="Q273" t="str">
            <v>100</v>
          </cell>
          <cell r="R273" t="str">
            <v>优秀</v>
          </cell>
          <cell r="S273" t="str">
            <v>7.9</v>
          </cell>
          <cell r="T273" t="str">
            <v>80</v>
          </cell>
          <cell r="U273" t="str">
            <v>良好</v>
          </cell>
          <cell r="V273" t="str">
            <v>12</v>
          </cell>
          <cell r="W273" t="str">
            <v>80</v>
          </cell>
          <cell r="X273" t="str">
            <v>良好</v>
          </cell>
          <cell r="Y273" t="str">
            <v/>
          </cell>
          <cell r="Z273" t="str">
            <v/>
          </cell>
          <cell r="AA273" t="str">
            <v/>
          </cell>
          <cell r="AB273" t="str">
            <v/>
          </cell>
          <cell r="AC273" t="str">
            <v/>
          </cell>
          <cell r="AD273" t="str">
            <v/>
          </cell>
          <cell r="AE273" t="str">
            <v/>
          </cell>
          <cell r="AF273" t="str">
            <v>226</v>
          </cell>
          <cell r="AG273" t="str">
            <v>90</v>
          </cell>
          <cell r="AH273" t="str">
            <v>优秀</v>
          </cell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>4.09</v>
          </cell>
          <cell r="AN273" t="str">
            <v>80</v>
          </cell>
          <cell r="AO273" t="str">
            <v>0</v>
          </cell>
          <cell r="AP273" t="str">
            <v>良好</v>
          </cell>
          <cell r="AQ273" t="str">
            <v/>
          </cell>
          <cell r="AR273" t="str">
            <v/>
          </cell>
          <cell r="AS273" t="str">
            <v/>
          </cell>
          <cell r="AT273" t="str">
            <v/>
          </cell>
          <cell r="AU273" t="str">
            <v>5</v>
          </cell>
          <cell r="AV273" t="str">
            <v>60</v>
          </cell>
          <cell r="AW273" t="str">
            <v>0</v>
          </cell>
          <cell r="AX273" t="str">
            <v>及格</v>
          </cell>
          <cell r="AY273" t="str">
            <v>79.0</v>
          </cell>
          <cell r="AZ273" t="str">
            <v>0</v>
          </cell>
          <cell r="BA273" t="str">
            <v>79</v>
          </cell>
          <cell r="BB273" t="str">
            <v>及格</v>
          </cell>
        </row>
        <row r="274">
          <cell r="F274" t="str">
            <v>王启茗</v>
          </cell>
          <cell r="G274" t="str">
            <v>2</v>
          </cell>
          <cell r="H274" t="str">
            <v>2011-03-06</v>
          </cell>
          <cell r="I274" t="str">
            <v/>
          </cell>
          <cell r="J274" t="str">
            <v>167.5</v>
          </cell>
          <cell r="K274" t="str">
            <v>47.2</v>
          </cell>
          <cell r="L274" t="str">
            <v>4.5</v>
          </cell>
          <cell r="M274" t="str">
            <v>4.4</v>
          </cell>
          <cell r="N274" t="str">
            <v>100</v>
          </cell>
          <cell r="O274" t="str">
            <v>正常</v>
          </cell>
          <cell r="P274" t="str">
            <v>3015</v>
          </cell>
          <cell r="Q274" t="str">
            <v>100</v>
          </cell>
          <cell r="R274" t="str">
            <v>优秀</v>
          </cell>
          <cell r="S274" t="str">
            <v>8.8</v>
          </cell>
          <cell r="T274" t="str">
            <v>80</v>
          </cell>
          <cell r="U274" t="str">
            <v>良好</v>
          </cell>
          <cell r="V274" t="str">
            <v>36</v>
          </cell>
          <cell r="W274" t="str">
            <v>100</v>
          </cell>
          <cell r="X274" t="str">
            <v>优秀</v>
          </cell>
          <cell r="Y274" t="str">
            <v/>
          </cell>
          <cell r="Z274" t="str">
            <v/>
          </cell>
          <cell r="AA274" t="str">
            <v/>
          </cell>
          <cell r="AB274" t="str">
            <v/>
          </cell>
          <cell r="AC274" t="str">
            <v/>
          </cell>
          <cell r="AD274" t="str">
            <v/>
          </cell>
          <cell r="AE274" t="str">
            <v/>
          </cell>
          <cell r="AF274" t="str">
            <v>100</v>
          </cell>
          <cell r="AG274" t="str">
            <v>0</v>
          </cell>
          <cell r="AH274" t="str">
            <v>不及格</v>
          </cell>
          <cell r="AI274" t="str">
            <v>4.03</v>
          </cell>
          <cell r="AJ274" t="str">
            <v>78</v>
          </cell>
          <cell r="AK274" t="str">
            <v>0</v>
          </cell>
          <cell r="AL274" t="str">
            <v>及格</v>
          </cell>
          <cell r="AM274" t="str">
            <v/>
          </cell>
          <cell r="AN274" t="str">
            <v/>
          </cell>
          <cell r="AO274" t="str">
            <v/>
          </cell>
          <cell r="AP274" t="str">
            <v/>
          </cell>
          <cell r="AQ274" t="str">
            <v>46</v>
          </cell>
          <cell r="AR274" t="str">
            <v>85</v>
          </cell>
          <cell r="AS274" t="str">
            <v>0</v>
          </cell>
          <cell r="AT274" t="str">
            <v>良好</v>
          </cell>
          <cell r="AU274" t="str">
            <v/>
          </cell>
          <cell r="AV274" t="str">
            <v/>
          </cell>
          <cell r="AW274" t="str">
            <v/>
          </cell>
          <cell r="AX274" t="str">
            <v/>
          </cell>
          <cell r="AY274" t="str">
            <v>80.1</v>
          </cell>
          <cell r="AZ274" t="str">
            <v>0</v>
          </cell>
          <cell r="BA274" t="str">
            <v>80.1</v>
          </cell>
          <cell r="BB274" t="str">
            <v>良好</v>
          </cell>
        </row>
        <row r="275">
          <cell r="F275" t="str">
            <v>赵彦凯</v>
          </cell>
          <cell r="G275" t="str">
            <v>1</v>
          </cell>
          <cell r="H275" t="str">
            <v>2011-03-10</v>
          </cell>
          <cell r="I275" t="str">
            <v/>
          </cell>
          <cell r="J275" t="str">
            <v>172</v>
          </cell>
          <cell r="K275" t="str">
            <v>57.9</v>
          </cell>
          <cell r="L275" t="str">
            <v>4.4</v>
          </cell>
          <cell r="M275" t="str">
            <v>4.3</v>
          </cell>
          <cell r="N275" t="str">
            <v>100</v>
          </cell>
          <cell r="O275" t="str">
            <v>正常</v>
          </cell>
          <cell r="P275" t="str">
            <v>3790</v>
          </cell>
          <cell r="Q275" t="str">
            <v>90</v>
          </cell>
          <cell r="R275" t="str">
            <v>优秀</v>
          </cell>
          <cell r="S275" t="str">
            <v>7.1</v>
          </cell>
          <cell r="T275" t="str">
            <v>100</v>
          </cell>
          <cell r="U275" t="str">
            <v>优秀</v>
          </cell>
          <cell r="V275" t="str">
            <v>13</v>
          </cell>
          <cell r="W275" t="str">
            <v>80</v>
          </cell>
          <cell r="X275" t="str">
            <v>良好</v>
          </cell>
          <cell r="Y275" t="str">
            <v/>
          </cell>
          <cell r="Z275" t="str">
            <v/>
          </cell>
          <cell r="AA275" t="str">
            <v/>
          </cell>
          <cell r="AB275" t="str">
            <v/>
          </cell>
          <cell r="AC275" t="str">
            <v/>
          </cell>
          <cell r="AD275" t="str">
            <v/>
          </cell>
          <cell r="AE275" t="str">
            <v/>
          </cell>
          <cell r="AF275" t="str">
            <v>210</v>
          </cell>
          <cell r="AG275" t="str">
            <v>80</v>
          </cell>
          <cell r="AH275" t="str">
            <v>良好</v>
          </cell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>4.16</v>
          </cell>
          <cell r="AN275" t="str">
            <v>78</v>
          </cell>
          <cell r="AO275" t="str">
            <v>0</v>
          </cell>
          <cell r="AP275" t="str">
            <v>及格</v>
          </cell>
          <cell r="AQ275" t="str">
            <v/>
          </cell>
          <cell r="AR275" t="str">
            <v/>
          </cell>
          <cell r="AS275" t="str">
            <v/>
          </cell>
          <cell r="AT275" t="str">
            <v/>
          </cell>
          <cell r="AU275" t="str">
            <v>6</v>
          </cell>
          <cell r="AV275" t="str">
            <v>64</v>
          </cell>
          <cell r="AW275" t="str">
            <v>0</v>
          </cell>
          <cell r="AX275" t="str">
            <v>及格</v>
          </cell>
          <cell r="AY275" t="str">
            <v>86.5</v>
          </cell>
          <cell r="AZ275" t="str">
            <v>0</v>
          </cell>
          <cell r="BA275" t="str">
            <v>86.5</v>
          </cell>
          <cell r="BB275" t="str">
            <v>良好</v>
          </cell>
        </row>
        <row r="276">
          <cell r="F276" t="str">
            <v>曹丁丁</v>
          </cell>
          <cell r="G276" t="str">
            <v>2</v>
          </cell>
          <cell r="H276" t="str">
            <v>2012-03-30</v>
          </cell>
          <cell r="I276" t="str">
            <v/>
          </cell>
          <cell r="J276" t="str">
            <v>154</v>
          </cell>
          <cell r="K276" t="str">
            <v>50.6</v>
          </cell>
          <cell r="L276" t="str">
            <v>4.9</v>
          </cell>
          <cell r="M276" t="str">
            <v>4.6</v>
          </cell>
          <cell r="N276" t="str">
            <v>100</v>
          </cell>
          <cell r="O276" t="str">
            <v>正常</v>
          </cell>
          <cell r="P276" t="str">
            <v>2427</v>
          </cell>
          <cell r="Q276" t="str">
            <v>80</v>
          </cell>
          <cell r="R276" t="str">
            <v>良好</v>
          </cell>
          <cell r="S276" t="str">
            <v>9.4</v>
          </cell>
          <cell r="T276" t="str">
            <v>74</v>
          </cell>
          <cell r="U276" t="str">
            <v>及格</v>
          </cell>
          <cell r="V276" t="str">
            <v>23.5</v>
          </cell>
          <cell r="W276" t="str">
            <v>100</v>
          </cell>
          <cell r="X276" t="str">
            <v>优秀</v>
          </cell>
          <cell r="Y276" t="str">
            <v/>
          </cell>
          <cell r="Z276" t="str">
            <v/>
          </cell>
          <cell r="AA276" t="str">
            <v/>
          </cell>
          <cell r="AB276" t="str">
            <v/>
          </cell>
          <cell r="AC276" t="str">
            <v/>
          </cell>
          <cell r="AD276" t="str">
            <v/>
          </cell>
          <cell r="AE276" t="str">
            <v/>
          </cell>
          <cell r="AF276" t="str">
            <v>180</v>
          </cell>
          <cell r="AG276" t="str">
            <v>85</v>
          </cell>
          <cell r="AH276" t="str">
            <v>良好</v>
          </cell>
          <cell r="AI276" t="str">
            <v>4.10</v>
          </cell>
          <cell r="AJ276" t="str">
            <v>78</v>
          </cell>
          <cell r="AK276" t="str">
            <v>0</v>
          </cell>
          <cell r="AL276" t="str">
            <v>及格</v>
          </cell>
          <cell r="AM276" t="str">
            <v/>
          </cell>
          <cell r="AN276" t="str">
            <v/>
          </cell>
          <cell r="AO276" t="str">
            <v/>
          </cell>
          <cell r="AP276" t="str">
            <v/>
          </cell>
          <cell r="AQ276" t="str">
            <v>43</v>
          </cell>
          <cell r="AR276" t="str">
            <v>85</v>
          </cell>
          <cell r="AS276" t="str">
            <v>0</v>
          </cell>
          <cell r="AT276" t="str">
            <v>良好</v>
          </cell>
          <cell r="AU276" t="str">
            <v/>
          </cell>
          <cell r="AV276" t="str">
            <v/>
          </cell>
          <cell r="AW276" t="str">
            <v/>
          </cell>
          <cell r="AX276" t="str">
            <v/>
          </cell>
          <cell r="AY276" t="str">
            <v>84.4</v>
          </cell>
          <cell r="AZ276" t="str">
            <v>0</v>
          </cell>
          <cell r="BA276" t="str">
            <v>84.4</v>
          </cell>
          <cell r="BB276" t="str">
            <v>良好</v>
          </cell>
        </row>
        <row r="277">
          <cell r="F277" t="str">
            <v>熊乐浠</v>
          </cell>
          <cell r="G277" t="str">
            <v>2</v>
          </cell>
          <cell r="H277" t="str">
            <v>2011-10-09</v>
          </cell>
          <cell r="I277" t="str">
            <v/>
          </cell>
          <cell r="J277" t="str">
            <v>152.5</v>
          </cell>
          <cell r="K277" t="str">
            <v>44.9</v>
          </cell>
          <cell r="L277" t="str">
            <v>5.0</v>
          </cell>
          <cell r="M277" t="str">
            <v>5.1</v>
          </cell>
          <cell r="N277" t="str">
            <v>100</v>
          </cell>
          <cell r="O277" t="str">
            <v>正常</v>
          </cell>
          <cell r="P277" t="str">
            <v>2691</v>
          </cell>
          <cell r="Q277" t="str">
            <v>95</v>
          </cell>
          <cell r="R277" t="str">
            <v>优秀</v>
          </cell>
          <cell r="S277" t="str">
            <v>8</v>
          </cell>
          <cell r="T277" t="str">
            <v>100</v>
          </cell>
          <cell r="U277" t="str">
            <v>优秀</v>
          </cell>
          <cell r="V277" t="str">
            <v>24</v>
          </cell>
          <cell r="W277" t="str">
            <v>100</v>
          </cell>
          <cell r="X277" t="str">
            <v>优秀</v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/>
          </cell>
          <cell r="AE277" t="str">
            <v/>
          </cell>
          <cell r="AF277" t="str">
            <v>181</v>
          </cell>
          <cell r="AG277" t="str">
            <v>85</v>
          </cell>
          <cell r="AH277" t="str">
            <v>良好</v>
          </cell>
          <cell r="AI277" t="str">
            <v>3.35</v>
          </cell>
          <cell r="AJ277" t="str">
            <v>100</v>
          </cell>
          <cell r="AK277" t="str">
            <v>0</v>
          </cell>
          <cell r="AL277" t="str">
            <v>优秀</v>
          </cell>
          <cell r="AM277" t="str">
            <v/>
          </cell>
          <cell r="AN277" t="str">
            <v/>
          </cell>
          <cell r="AO277" t="str">
            <v/>
          </cell>
          <cell r="AP277" t="str">
            <v/>
          </cell>
          <cell r="AQ277" t="str">
            <v>46</v>
          </cell>
          <cell r="AR277" t="str">
            <v>90</v>
          </cell>
          <cell r="AS277" t="str">
            <v>0</v>
          </cell>
          <cell r="AT277" t="str">
            <v>优秀</v>
          </cell>
          <cell r="AU277" t="str">
            <v/>
          </cell>
          <cell r="AV277" t="str">
            <v/>
          </cell>
          <cell r="AW277" t="str">
            <v/>
          </cell>
          <cell r="AX277" t="str">
            <v/>
          </cell>
          <cell r="AY277" t="str">
            <v>96.8</v>
          </cell>
          <cell r="AZ277" t="str">
            <v>0</v>
          </cell>
          <cell r="BA277" t="str">
            <v>96.8</v>
          </cell>
          <cell r="BB277" t="str">
            <v>优秀</v>
          </cell>
        </row>
        <row r="278">
          <cell r="F278" t="str">
            <v>肖彦蓉</v>
          </cell>
          <cell r="G278" t="str">
            <v>2</v>
          </cell>
          <cell r="H278" t="str">
            <v>2012-01-02</v>
          </cell>
          <cell r="I278" t="str">
            <v/>
          </cell>
          <cell r="J278" t="str">
            <v>156</v>
          </cell>
          <cell r="K278" t="str">
            <v>47</v>
          </cell>
          <cell r="L278" t="str">
            <v>5.1</v>
          </cell>
          <cell r="M278" t="str">
            <v>4.6</v>
          </cell>
          <cell r="N278" t="str">
            <v>100</v>
          </cell>
          <cell r="O278" t="str">
            <v>正常</v>
          </cell>
          <cell r="P278" t="str">
            <v>2415</v>
          </cell>
          <cell r="Q278" t="str">
            <v>80</v>
          </cell>
          <cell r="R278" t="str">
            <v>良好</v>
          </cell>
          <cell r="S278" t="str">
            <v>8.2</v>
          </cell>
          <cell r="T278" t="str">
            <v>95</v>
          </cell>
          <cell r="U278" t="str">
            <v>优秀</v>
          </cell>
          <cell r="V278" t="str">
            <v>23.5</v>
          </cell>
          <cell r="W278" t="str">
            <v>100</v>
          </cell>
          <cell r="X278" t="str">
            <v>优秀</v>
          </cell>
          <cell r="Y278" t="str">
            <v/>
          </cell>
          <cell r="Z278" t="str">
            <v/>
          </cell>
          <cell r="AA278" t="str">
            <v/>
          </cell>
          <cell r="AB278" t="str">
            <v/>
          </cell>
          <cell r="AC278" t="str">
            <v/>
          </cell>
          <cell r="AD278" t="str">
            <v/>
          </cell>
          <cell r="AE278" t="str">
            <v/>
          </cell>
          <cell r="AF278" t="str">
            <v>191</v>
          </cell>
          <cell r="AG278" t="str">
            <v>95</v>
          </cell>
          <cell r="AH278" t="str">
            <v>优秀</v>
          </cell>
          <cell r="AI278" t="str">
            <v>3.50</v>
          </cell>
          <cell r="AJ278" t="str">
            <v>85</v>
          </cell>
          <cell r="AK278" t="str">
            <v>0</v>
          </cell>
          <cell r="AL278" t="str">
            <v>良好</v>
          </cell>
          <cell r="AM278" t="str">
            <v/>
          </cell>
          <cell r="AN278" t="str">
            <v/>
          </cell>
          <cell r="AO278" t="str">
            <v/>
          </cell>
          <cell r="AP278" t="str">
            <v/>
          </cell>
          <cell r="AQ278" t="str">
            <v>40</v>
          </cell>
          <cell r="AR278" t="str">
            <v>80</v>
          </cell>
          <cell r="AS278" t="str">
            <v>0</v>
          </cell>
          <cell r="AT278" t="str">
            <v>良好</v>
          </cell>
          <cell r="AU278" t="str">
            <v/>
          </cell>
          <cell r="AV278" t="str">
            <v/>
          </cell>
          <cell r="AW278" t="str">
            <v/>
          </cell>
          <cell r="AX278" t="str">
            <v/>
          </cell>
          <cell r="AY278" t="str">
            <v>90.5</v>
          </cell>
          <cell r="AZ278" t="str">
            <v>0</v>
          </cell>
          <cell r="BA278" t="str">
            <v>90.5</v>
          </cell>
          <cell r="BB278" t="str">
            <v>优秀</v>
          </cell>
        </row>
        <row r="279">
          <cell r="F279" t="str">
            <v>李依宸</v>
          </cell>
          <cell r="G279" t="str">
            <v>2</v>
          </cell>
          <cell r="H279" t="str">
            <v>2012-03-30</v>
          </cell>
          <cell r="I279" t="str">
            <v/>
          </cell>
          <cell r="J279" t="str">
            <v>161.5</v>
          </cell>
          <cell r="K279" t="str">
            <v>44.3</v>
          </cell>
          <cell r="L279" t="str">
            <v>4.9</v>
          </cell>
          <cell r="M279" t="str">
            <v>5.0</v>
          </cell>
          <cell r="N279" t="str">
            <v>100</v>
          </cell>
          <cell r="O279" t="str">
            <v>正常</v>
          </cell>
          <cell r="P279" t="str">
            <v>2760</v>
          </cell>
          <cell r="Q279" t="str">
            <v>100</v>
          </cell>
          <cell r="R279" t="str">
            <v>优秀</v>
          </cell>
          <cell r="S279" t="str">
            <v>9.3</v>
          </cell>
          <cell r="T279" t="str">
            <v>76</v>
          </cell>
          <cell r="U279" t="str">
            <v>及格</v>
          </cell>
          <cell r="V279" t="str">
            <v>22.5</v>
          </cell>
          <cell r="W279" t="str">
            <v>100</v>
          </cell>
          <cell r="X279" t="str">
            <v>优秀</v>
          </cell>
          <cell r="Y279" t="str">
            <v/>
          </cell>
          <cell r="Z279" t="str">
            <v/>
          </cell>
          <cell r="AA279" t="str">
            <v/>
          </cell>
          <cell r="AB279" t="str">
            <v/>
          </cell>
          <cell r="AC279" t="str">
            <v/>
          </cell>
          <cell r="AD279" t="str">
            <v/>
          </cell>
          <cell r="AE279" t="str">
            <v/>
          </cell>
          <cell r="AF279" t="str">
            <v>175</v>
          </cell>
          <cell r="AG279" t="str">
            <v>80</v>
          </cell>
          <cell r="AH279" t="str">
            <v>良好</v>
          </cell>
          <cell r="AI279" t="str">
            <v>4.07</v>
          </cell>
          <cell r="AJ279" t="str">
            <v>78</v>
          </cell>
          <cell r="AK279" t="str">
            <v>0</v>
          </cell>
          <cell r="AL279" t="str">
            <v>及格</v>
          </cell>
          <cell r="AM279" t="str">
            <v/>
          </cell>
          <cell r="AN279" t="str">
            <v/>
          </cell>
          <cell r="AO279" t="str">
            <v/>
          </cell>
          <cell r="AP279" t="str">
            <v/>
          </cell>
          <cell r="AQ279" t="str">
            <v>41</v>
          </cell>
          <cell r="AR279" t="str">
            <v>80</v>
          </cell>
          <cell r="AS279" t="str">
            <v>0</v>
          </cell>
          <cell r="AT279" t="str">
            <v>良好</v>
          </cell>
          <cell r="AU279" t="str">
            <v/>
          </cell>
          <cell r="AV279" t="str">
            <v/>
          </cell>
          <cell r="AW279" t="str">
            <v/>
          </cell>
          <cell r="AX279" t="str">
            <v/>
          </cell>
          <cell r="AY279" t="str">
            <v>86.8</v>
          </cell>
          <cell r="AZ279" t="str">
            <v>0</v>
          </cell>
          <cell r="BA279" t="str">
            <v>86.8</v>
          </cell>
          <cell r="BB279" t="str">
            <v>良好</v>
          </cell>
        </row>
        <row r="280">
          <cell r="F280" t="str">
            <v>张旖暄</v>
          </cell>
          <cell r="G280" t="str">
            <v>2</v>
          </cell>
          <cell r="H280" t="str">
            <v>2011-10-25</v>
          </cell>
          <cell r="I280" t="str">
            <v/>
          </cell>
          <cell r="J280" t="str">
            <v>159.5</v>
          </cell>
          <cell r="K280" t="str">
            <v>57.8</v>
          </cell>
          <cell r="L280" t="str">
            <v>4.9</v>
          </cell>
          <cell r="M280" t="str">
            <v>5.2</v>
          </cell>
          <cell r="N280" t="str">
            <v>80</v>
          </cell>
          <cell r="O280" t="str">
            <v>超重</v>
          </cell>
          <cell r="P280" t="str">
            <v>3145</v>
          </cell>
          <cell r="Q280" t="str">
            <v>100</v>
          </cell>
          <cell r="R280" t="str">
            <v>优秀</v>
          </cell>
          <cell r="S280" t="str">
            <v>9.3</v>
          </cell>
          <cell r="T280" t="str">
            <v>76</v>
          </cell>
          <cell r="U280" t="str">
            <v>及格</v>
          </cell>
          <cell r="V280" t="str">
            <v>20</v>
          </cell>
          <cell r="W280" t="str">
            <v>90</v>
          </cell>
          <cell r="X280" t="str">
            <v>优秀</v>
          </cell>
          <cell r="Y280" t="str">
            <v/>
          </cell>
          <cell r="Z280" t="str">
            <v/>
          </cell>
          <cell r="AA280" t="str">
            <v/>
          </cell>
          <cell r="AB280" t="str">
            <v/>
          </cell>
          <cell r="AC280" t="str">
            <v/>
          </cell>
          <cell r="AD280" t="str">
            <v/>
          </cell>
          <cell r="AE280" t="str">
            <v/>
          </cell>
          <cell r="AF280" t="str">
            <v>177</v>
          </cell>
          <cell r="AG280" t="str">
            <v>85</v>
          </cell>
          <cell r="AH280" t="str">
            <v>良好</v>
          </cell>
          <cell r="AI280" t="str">
            <v>3.51</v>
          </cell>
          <cell r="AJ280" t="str">
            <v>85</v>
          </cell>
          <cell r="AK280" t="str">
            <v>0</v>
          </cell>
          <cell r="AL280" t="str">
            <v>良好</v>
          </cell>
          <cell r="AM280" t="str">
            <v/>
          </cell>
          <cell r="AN280" t="str">
            <v/>
          </cell>
          <cell r="AO280" t="str">
            <v/>
          </cell>
          <cell r="AP280" t="str">
            <v/>
          </cell>
          <cell r="AQ280" t="str">
            <v>47</v>
          </cell>
          <cell r="AR280" t="str">
            <v>90</v>
          </cell>
          <cell r="AS280" t="str">
            <v>0</v>
          </cell>
          <cell r="AT280" t="str">
            <v>优秀</v>
          </cell>
          <cell r="AU280" t="str">
            <v/>
          </cell>
          <cell r="AV280" t="str">
            <v/>
          </cell>
          <cell r="AW280" t="str">
            <v/>
          </cell>
          <cell r="AX280" t="str">
            <v/>
          </cell>
          <cell r="AY280" t="str">
            <v>85.7</v>
          </cell>
          <cell r="AZ280" t="str">
            <v>0</v>
          </cell>
          <cell r="BA280" t="str">
            <v>85.7</v>
          </cell>
          <cell r="BB280" t="str">
            <v>良好</v>
          </cell>
        </row>
        <row r="281">
          <cell r="F281" t="str">
            <v>陈炫吉</v>
          </cell>
          <cell r="G281" t="str">
            <v>2</v>
          </cell>
          <cell r="H281" t="str">
            <v>2011-10-20</v>
          </cell>
          <cell r="I281" t="str">
            <v/>
          </cell>
          <cell r="J281" t="str">
            <v>156.5</v>
          </cell>
          <cell r="K281" t="str">
            <v>58.6</v>
          </cell>
          <cell r="L281" t="str">
            <v>5.0</v>
          </cell>
          <cell r="M281" t="str">
            <v>5.1</v>
          </cell>
          <cell r="N281" t="str">
            <v>80</v>
          </cell>
          <cell r="O281" t="str">
            <v>超重</v>
          </cell>
          <cell r="P281" t="str">
            <v>3100</v>
          </cell>
          <cell r="Q281" t="str">
            <v>100</v>
          </cell>
          <cell r="R281" t="str">
            <v>优秀</v>
          </cell>
          <cell r="S281" t="str">
            <v>9.9</v>
          </cell>
          <cell r="T281" t="str">
            <v>70</v>
          </cell>
          <cell r="U281" t="str">
            <v>及格</v>
          </cell>
          <cell r="V281" t="str">
            <v>15.5</v>
          </cell>
          <cell r="W281" t="str">
            <v>80</v>
          </cell>
          <cell r="X281" t="str">
            <v>良好</v>
          </cell>
          <cell r="Y281" t="str">
            <v/>
          </cell>
          <cell r="Z281" t="str">
            <v/>
          </cell>
          <cell r="AA281" t="str">
            <v/>
          </cell>
          <cell r="AB281" t="str">
            <v/>
          </cell>
          <cell r="AC281" t="str">
            <v/>
          </cell>
          <cell r="AD281" t="str">
            <v/>
          </cell>
          <cell r="AE281" t="str">
            <v/>
          </cell>
          <cell r="AF281" t="str">
            <v>185</v>
          </cell>
          <cell r="AG281" t="str">
            <v>90</v>
          </cell>
          <cell r="AH281" t="str">
            <v>优秀</v>
          </cell>
          <cell r="AI281" t="str">
            <v>4.29</v>
          </cell>
          <cell r="AJ281" t="str">
            <v>70</v>
          </cell>
          <cell r="AK281" t="str">
            <v>0</v>
          </cell>
          <cell r="AL281" t="str">
            <v>及格</v>
          </cell>
          <cell r="AM281" t="str">
            <v/>
          </cell>
          <cell r="AN281" t="str">
            <v/>
          </cell>
          <cell r="AO281" t="str">
            <v/>
          </cell>
          <cell r="AP281" t="str">
            <v/>
          </cell>
          <cell r="AQ281" t="str">
            <v>36</v>
          </cell>
          <cell r="AR281" t="str">
            <v>76</v>
          </cell>
          <cell r="AS281" t="str">
            <v>0</v>
          </cell>
          <cell r="AT281" t="str">
            <v>及格</v>
          </cell>
          <cell r="AU281" t="str">
            <v/>
          </cell>
          <cell r="AV281" t="str">
            <v/>
          </cell>
          <cell r="AW281" t="str">
            <v/>
          </cell>
          <cell r="AX281" t="str">
            <v/>
          </cell>
          <cell r="AY281" t="str">
            <v>79.6</v>
          </cell>
          <cell r="AZ281" t="str">
            <v>0</v>
          </cell>
          <cell r="BA281" t="str">
            <v>79.6</v>
          </cell>
          <cell r="BB281" t="str">
            <v>及格</v>
          </cell>
        </row>
        <row r="282">
          <cell r="F282" t="str">
            <v>陈一诺</v>
          </cell>
          <cell r="G282" t="str">
            <v>2</v>
          </cell>
          <cell r="H282" t="str">
            <v>2012-06-09</v>
          </cell>
          <cell r="I282" t="str">
            <v/>
          </cell>
          <cell r="J282" t="str">
            <v>167.5</v>
          </cell>
          <cell r="K282" t="str">
            <v>55.8</v>
          </cell>
          <cell r="L282" t="str">
            <v>5.0</v>
          </cell>
          <cell r="M282" t="str">
            <v>5.1</v>
          </cell>
          <cell r="N282" t="str">
            <v>100</v>
          </cell>
          <cell r="O282" t="str">
            <v>正常</v>
          </cell>
          <cell r="P282" t="str">
            <v>2671</v>
          </cell>
          <cell r="Q282" t="str">
            <v>95</v>
          </cell>
          <cell r="R282" t="str">
            <v>优秀</v>
          </cell>
          <cell r="S282" t="str">
            <v>8.2</v>
          </cell>
          <cell r="T282" t="str">
            <v>95</v>
          </cell>
          <cell r="U282" t="str">
            <v>优秀</v>
          </cell>
          <cell r="V282" t="str">
            <v>16</v>
          </cell>
          <cell r="W282" t="str">
            <v>80</v>
          </cell>
          <cell r="X282" t="str">
            <v>良好</v>
          </cell>
          <cell r="Y282" t="str">
            <v/>
          </cell>
          <cell r="Z282" t="str">
            <v/>
          </cell>
          <cell r="AA282" t="str">
            <v/>
          </cell>
          <cell r="AB282" t="str">
            <v/>
          </cell>
          <cell r="AC282" t="str">
            <v/>
          </cell>
          <cell r="AD282" t="str">
            <v/>
          </cell>
          <cell r="AE282" t="str">
            <v/>
          </cell>
          <cell r="AF282" t="str">
            <v>176</v>
          </cell>
          <cell r="AG282" t="str">
            <v>80</v>
          </cell>
          <cell r="AH282" t="str">
            <v>良好</v>
          </cell>
          <cell r="AI282" t="str">
            <v>4.40</v>
          </cell>
          <cell r="AJ282" t="str">
            <v>66</v>
          </cell>
          <cell r="AK282" t="str">
            <v>0</v>
          </cell>
          <cell r="AL282" t="str">
            <v>及格</v>
          </cell>
          <cell r="AM282" t="str">
            <v/>
          </cell>
          <cell r="AN282" t="str">
            <v/>
          </cell>
          <cell r="AO282" t="str">
            <v/>
          </cell>
          <cell r="AP282" t="str">
            <v/>
          </cell>
          <cell r="AQ282" t="str">
            <v>34</v>
          </cell>
          <cell r="AR282" t="str">
            <v>74</v>
          </cell>
          <cell r="AS282" t="str">
            <v>0</v>
          </cell>
          <cell r="AT282" t="str">
            <v>及格</v>
          </cell>
          <cell r="AU282" t="str">
            <v/>
          </cell>
          <cell r="AV282" t="str">
            <v/>
          </cell>
          <cell r="AW282" t="str">
            <v/>
          </cell>
          <cell r="AX282" t="str">
            <v/>
          </cell>
          <cell r="AY282" t="str">
            <v>84.9</v>
          </cell>
          <cell r="AZ282" t="str">
            <v>0</v>
          </cell>
          <cell r="BA282" t="str">
            <v>84.9</v>
          </cell>
          <cell r="BB282" t="str">
            <v>良好</v>
          </cell>
        </row>
        <row r="283">
          <cell r="F283" t="str">
            <v>周子意</v>
          </cell>
          <cell r="G283" t="str">
            <v>2</v>
          </cell>
          <cell r="H283" t="str">
            <v>2012-01-01</v>
          </cell>
          <cell r="I283" t="str">
            <v/>
          </cell>
          <cell r="J283" t="str">
            <v>152.5</v>
          </cell>
          <cell r="K283" t="str">
            <v>48.4</v>
          </cell>
          <cell r="L283" t="str">
            <v>4.6</v>
          </cell>
          <cell r="M283" t="str">
            <v>4.5</v>
          </cell>
          <cell r="N283" t="str">
            <v>100</v>
          </cell>
          <cell r="O283" t="str">
            <v>正常</v>
          </cell>
          <cell r="P283" t="str">
            <v>2560</v>
          </cell>
          <cell r="Q283" t="str">
            <v>90</v>
          </cell>
          <cell r="R283" t="str">
            <v>优秀</v>
          </cell>
          <cell r="S283" t="str">
            <v>8.4</v>
          </cell>
          <cell r="T283" t="str">
            <v>85</v>
          </cell>
          <cell r="U283" t="str">
            <v>良好</v>
          </cell>
          <cell r="V283" t="str">
            <v>17</v>
          </cell>
          <cell r="W283" t="str">
            <v>85</v>
          </cell>
          <cell r="X283" t="str">
            <v>良好</v>
          </cell>
          <cell r="Y283" t="str">
            <v/>
          </cell>
          <cell r="Z283" t="str">
            <v/>
          </cell>
          <cell r="AA283" t="str">
            <v/>
          </cell>
          <cell r="AB283" t="str">
            <v/>
          </cell>
          <cell r="AC283" t="str">
            <v/>
          </cell>
          <cell r="AD283" t="str">
            <v/>
          </cell>
          <cell r="AE283" t="str">
            <v/>
          </cell>
          <cell r="AF283" t="str">
            <v>180</v>
          </cell>
          <cell r="AG283" t="str">
            <v>85</v>
          </cell>
          <cell r="AH283" t="str">
            <v>良好</v>
          </cell>
          <cell r="AI283" t="str">
            <v>4.38</v>
          </cell>
          <cell r="AJ283" t="str">
            <v>66</v>
          </cell>
          <cell r="AK283" t="str">
            <v>0</v>
          </cell>
          <cell r="AL283" t="str">
            <v>及格</v>
          </cell>
          <cell r="AM283" t="str">
            <v/>
          </cell>
          <cell r="AN283" t="str">
            <v/>
          </cell>
          <cell r="AO283" t="str">
            <v/>
          </cell>
          <cell r="AP283" t="str">
            <v/>
          </cell>
          <cell r="AQ283" t="str">
            <v>42</v>
          </cell>
          <cell r="AR283" t="str">
            <v>80</v>
          </cell>
          <cell r="AS283" t="str">
            <v>0</v>
          </cell>
          <cell r="AT283" t="str">
            <v>良好</v>
          </cell>
          <cell r="AU283" t="str">
            <v/>
          </cell>
          <cell r="AV283" t="str">
            <v/>
          </cell>
          <cell r="AW283" t="str">
            <v/>
          </cell>
          <cell r="AX283" t="str">
            <v/>
          </cell>
          <cell r="AY283" t="str">
            <v>83.7</v>
          </cell>
          <cell r="AZ283" t="str">
            <v>0</v>
          </cell>
          <cell r="BA283" t="str">
            <v>83.7</v>
          </cell>
          <cell r="BB283" t="str">
            <v>良好</v>
          </cell>
        </row>
        <row r="284">
          <cell r="F284" t="str">
            <v>贾婷涵</v>
          </cell>
          <cell r="G284" t="str">
            <v>2</v>
          </cell>
          <cell r="H284" t="str">
            <v>2012-06-17</v>
          </cell>
          <cell r="I284" t="str">
            <v/>
          </cell>
          <cell r="J284" t="str">
            <v>152</v>
          </cell>
          <cell r="K284" t="str">
            <v>33.3</v>
          </cell>
          <cell r="L284" t="str">
            <v>4.9</v>
          </cell>
          <cell r="M284" t="str">
            <v>4.9</v>
          </cell>
          <cell r="N284" t="str">
            <v>80</v>
          </cell>
          <cell r="O284" t="str">
            <v>低体重</v>
          </cell>
          <cell r="P284" t="str">
            <v>2517</v>
          </cell>
          <cell r="Q284" t="str">
            <v>85</v>
          </cell>
          <cell r="R284" t="str">
            <v>良好</v>
          </cell>
          <cell r="S284" t="str">
            <v>8.4</v>
          </cell>
          <cell r="T284" t="str">
            <v>85</v>
          </cell>
          <cell r="U284" t="str">
            <v>良好</v>
          </cell>
          <cell r="V284" t="str">
            <v>26.5</v>
          </cell>
          <cell r="W284" t="str">
            <v>100</v>
          </cell>
          <cell r="X284" t="str">
            <v>优秀</v>
          </cell>
          <cell r="Y284" t="str">
            <v/>
          </cell>
          <cell r="Z284" t="str">
            <v/>
          </cell>
          <cell r="AA284" t="str">
            <v/>
          </cell>
          <cell r="AB284" t="str">
            <v/>
          </cell>
          <cell r="AC284" t="str">
            <v/>
          </cell>
          <cell r="AD284" t="str">
            <v/>
          </cell>
          <cell r="AE284" t="str">
            <v/>
          </cell>
          <cell r="AF284" t="str">
            <v>179</v>
          </cell>
          <cell r="AG284" t="str">
            <v>85</v>
          </cell>
          <cell r="AH284" t="str">
            <v>良好</v>
          </cell>
          <cell r="AI284" t="str">
            <v>3.36</v>
          </cell>
          <cell r="AJ284" t="str">
            <v>95</v>
          </cell>
          <cell r="AK284" t="str">
            <v>0</v>
          </cell>
          <cell r="AL284" t="str">
            <v>优秀</v>
          </cell>
          <cell r="AM284" t="str">
            <v/>
          </cell>
          <cell r="AN284" t="str">
            <v/>
          </cell>
          <cell r="AO284" t="str">
            <v/>
          </cell>
          <cell r="AP284" t="str">
            <v/>
          </cell>
          <cell r="AQ284" t="str">
            <v>49</v>
          </cell>
          <cell r="AR284" t="str">
            <v>95</v>
          </cell>
          <cell r="AS284" t="str">
            <v>0</v>
          </cell>
          <cell r="AT284" t="str">
            <v>优秀</v>
          </cell>
          <cell r="AU284" t="str">
            <v/>
          </cell>
          <cell r="AV284" t="str">
            <v/>
          </cell>
          <cell r="AW284" t="str">
            <v/>
          </cell>
          <cell r="AX284" t="str">
            <v/>
          </cell>
          <cell r="AY284" t="str">
            <v>88.8</v>
          </cell>
          <cell r="AZ284" t="str">
            <v>0</v>
          </cell>
          <cell r="BA284" t="str">
            <v>88.8</v>
          </cell>
          <cell r="BB284" t="str">
            <v>良好</v>
          </cell>
        </row>
        <row r="285">
          <cell r="F285" t="str">
            <v>黄昭睿</v>
          </cell>
          <cell r="G285" t="str">
            <v>1</v>
          </cell>
          <cell r="H285" t="str">
            <v>2012-03-21</v>
          </cell>
          <cell r="I285" t="str">
            <v/>
          </cell>
          <cell r="J285" t="str">
            <v>163</v>
          </cell>
          <cell r="K285" t="str">
            <v>48.4</v>
          </cell>
          <cell r="L285" t="str">
            <v>4.2</v>
          </cell>
          <cell r="M285" t="str">
            <v>4.2</v>
          </cell>
          <cell r="N285" t="str">
            <v>100</v>
          </cell>
          <cell r="O285" t="str">
            <v>正常</v>
          </cell>
          <cell r="P285" t="str">
            <v>3351</v>
          </cell>
          <cell r="Q285" t="str">
            <v>85</v>
          </cell>
          <cell r="R285" t="str">
            <v>良好</v>
          </cell>
          <cell r="S285" t="str">
            <v>7.6</v>
          </cell>
          <cell r="T285" t="str">
            <v>100</v>
          </cell>
          <cell r="U285" t="str">
            <v>优秀</v>
          </cell>
          <cell r="V285" t="str">
            <v>21</v>
          </cell>
          <cell r="W285" t="str">
            <v>100</v>
          </cell>
          <cell r="X285" t="str">
            <v>优秀</v>
          </cell>
          <cell r="Y285" t="str">
            <v/>
          </cell>
          <cell r="Z285" t="str">
            <v/>
          </cell>
          <cell r="AA285" t="str">
            <v/>
          </cell>
          <cell r="AB285" t="str">
            <v/>
          </cell>
          <cell r="AC285" t="str">
            <v/>
          </cell>
          <cell r="AD285" t="str">
            <v/>
          </cell>
          <cell r="AE285" t="str">
            <v/>
          </cell>
          <cell r="AF285" t="str">
            <v>210</v>
          </cell>
          <cell r="AG285" t="str">
            <v>85</v>
          </cell>
          <cell r="AH285" t="str">
            <v>良好</v>
          </cell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>4.16</v>
          </cell>
          <cell r="AN285" t="str">
            <v>85</v>
          </cell>
          <cell r="AO285" t="str">
            <v>0</v>
          </cell>
          <cell r="AP285" t="str">
            <v>良好</v>
          </cell>
          <cell r="AQ285" t="str">
            <v/>
          </cell>
          <cell r="AR285" t="str">
            <v/>
          </cell>
          <cell r="AS285" t="str">
            <v/>
          </cell>
          <cell r="AT285" t="str">
            <v/>
          </cell>
          <cell r="AU285" t="str">
            <v>4</v>
          </cell>
          <cell r="AV285" t="str">
            <v>60</v>
          </cell>
          <cell r="AW285" t="str">
            <v>0</v>
          </cell>
          <cell r="AX285" t="str">
            <v>及格</v>
          </cell>
          <cell r="AY285" t="str">
            <v>89.3</v>
          </cell>
          <cell r="AZ285" t="str">
            <v>0</v>
          </cell>
          <cell r="BA285" t="str">
            <v>89.3</v>
          </cell>
          <cell r="BB285" t="str">
            <v>良好</v>
          </cell>
        </row>
        <row r="286">
          <cell r="F286" t="str">
            <v>许修敏</v>
          </cell>
          <cell r="G286" t="str">
            <v>2</v>
          </cell>
          <cell r="H286" t="str">
            <v>2012-07-20</v>
          </cell>
          <cell r="I286" t="str">
            <v/>
          </cell>
          <cell r="J286" t="str">
            <v>154.5</v>
          </cell>
          <cell r="K286" t="str">
            <v>51.1</v>
          </cell>
          <cell r="L286" t="str">
            <v>5.1</v>
          </cell>
          <cell r="M286" t="str">
            <v>4.8</v>
          </cell>
          <cell r="N286" t="str">
            <v>100</v>
          </cell>
          <cell r="O286" t="str">
            <v>正常</v>
          </cell>
          <cell r="P286" t="str">
            <v>2750</v>
          </cell>
          <cell r="Q286" t="str">
            <v>100</v>
          </cell>
          <cell r="R286" t="str">
            <v>优秀</v>
          </cell>
          <cell r="S286" t="str">
            <v>8.8</v>
          </cell>
          <cell r="T286" t="str">
            <v>80</v>
          </cell>
          <cell r="U286" t="str">
            <v>良好</v>
          </cell>
          <cell r="V286" t="str">
            <v>25</v>
          </cell>
          <cell r="W286" t="str">
            <v>100</v>
          </cell>
          <cell r="X286" t="str">
            <v>优秀</v>
          </cell>
          <cell r="Y286" t="str">
            <v/>
          </cell>
          <cell r="Z286" t="str">
            <v/>
          </cell>
          <cell r="AA286" t="str">
            <v/>
          </cell>
          <cell r="AB286" t="str">
            <v/>
          </cell>
          <cell r="AC286" t="str">
            <v/>
          </cell>
          <cell r="AD286" t="str">
            <v/>
          </cell>
          <cell r="AE286" t="str">
            <v/>
          </cell>
          <cell r="AF286" t="str">
            <v>180</v>
          </cell>
          <cell r="AG286" t="str">
            <v>85</v>
          </cell>
          <cell r="AH286" t="str">
            <v>良好</v>
          </cell>
          <cell r="AI286" t="str">
            <v>4.36</v>
          </cell>
          <cell r="AJ286" t="str">
            <v>66</v>
          </cell>
          <cell r="AK286" t="str">
            <v>0</v>
          </cell>
          <cell r="AL286" t="str">
            <v>及格</v>
          </cell>
          <cell r="AM286" t="str">
            <v/>
          </cell>
          <cell r="AN286" t="str">
            <v/>
          </cell>
          <cell r="AO286" t="str">
            <v/>
          </cell>
          <cell r="AP286" t="str">
            <v/>
          </cell>
          <cell r="AQ286" t="str">
            <v>43</v>
          </cell>
          <cell r="AR286" t="str">
            <v>85</v>
          </cell>
          <cell r="AS286" t="str">
            <v>0</v>
          </cell>
          <cell r="AT286" t="str">
            <v>良好</v>
          </cell>
          <cell r="AU286" t="str">
            <v/>
          </cell>
          <cell r="AV286" t="str">
            <v/>
          </cell>
          <cell r="AW286" t="str">
            <v/>
          </cell>
          <cell r="AX286" t="str">
            <v/>
          </cell>
          <cell r="AY286" t="str">
            <v>86.2</v>
          </cell>
          <cell r="AZ286" t="str">
            <v>0</v>
          </cell>
          <cell r="BA286" t="str">
            <v>86.2</v>
          </cell>
          <cell r="BB286" t="str">
            <v>良好</v>
          </cell>
        </row>
        <row r="287">
          <cell r="F287" t="str">
            <v>寇艺航</v>
          </cell>
          <cell r="G287" t="str">
            <v>1</v>
          </cell>
          <cell r="H287" t="str">
            <v>2011-11-01</v>
          </cell>
          <cell r="I287" t="str">
            <v/>
          </cell>
          <cell r="J287" t="str">
            <v>175.5</v>
          </cell>
          <cell r="K287" t="str">
            <v>58.5</v>
          </cell>
          <cell r="L287" t="str">
            <v>4.2</v>
          </cell>
          <cell r="M287" t="str">
            <v>4.2</v>
          </cell>
          <cell r="N287" t="str">
            <v>100</v>
          </cell>
          <cell r="O287" t="str">
            <v>正常</v>
          </cell>
          <cell r="P287" t="str">
            <v>3620</v>
          </cell>
          <cell r="Q287" t="str">
            <v>95</v>
          </cell>
          <cell r="R287" t="str">
            <v>优秀</v>
          </cell>
          <cell r="S287" t="str">
            <v>8</v>
          </cell>
          <cell r="T287" t="str">
            <v>90</v>
          </cell>
          <cell r="U287" t="str">
            <v>优秀</v>
          </cell>
          <cell r="V287" t="str">
            <v>23</v>
          </cell>
          <cell r="W287" t="str">
            <v>100</v>
          </cell>
          <cell r="X287" t="str">
            <v>优秀</v>
          </cell>
          <cell r="Y287" t="str">
            <v/>
          </cell>
          <cell r="Z287" t="str">
            <v/>
          </cell>
          <cell r="AA287" t="str">
            <v/>
          </cell>
          <cell r="AB287" t="str">
            <v/>
          </cell>
          <cell r="AC287" t="str">
            <v/>
          </cell>
          <cell r="AD287" t="str">
            <v/>
          </cell>
          <cell r="AE287" t="str">
            <v/>
          </cell>
          <cell r="AF287" t="str">
            <v>210</v>
          </cell>
          <cell r="AG287" t="str">
            <v>85</v>
          </cell>
          <cell r="AH287" t="str">
            <v>良好</v>
          </cell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>4.36</v>
          </cell>
          <cell r="AN287" t="str">
            <v>76</v>
          </cell>
          <cell r="AO287" t="str">
            <v>0</v>
          </cell>
          <cell r="AP287" t="str">
            <v>及格</v>
          </cell>
          <cell r="AQ287" t="str">
            <v/>
          </cell>
          <cell r="AR287" t="str">
            <v/>
          </cell>
          <cell r="AS287" t="str">
            <v/>
          </cell>
          <cell r="AT287" t="str">
            <v/>
          </cell>
          <cell r="AU287" t="str">
            <v>3</v>
          </cell>
          <cell r="AV287" t="str">
            <v>50</v>
          </cell>
          <cell r="AW287" t="str">
            <v>0</v>
          </cell>
          <cell r="AX287" t="str">
            <v>不及格</v>
          </cell>
          <cell r="AY287" t="str">
            <v>86.0</v>
          </cell>
          <cell r="AZ287" t="str">
            <v>0</v>
          </cell>
          <cell r="BA287" t="str">
            <v>86</v>
          </cell>
          <cell r="BB287" t="str">
            <v>良好</v>
          </cell>
        </row>
        <row r="288">
          <cell r="F288" t="str">
            <v>王辰曦</v>
          </cell>
          <cell r="G288" t="str">
            <v>2</v>
          </cell>
          <cell r="H288" t="str">
            <v>2012-06-21</v>
          </cell>
          <cell r="I288" t="str">
            <v/>
          </cell>
          <cell r="J288" t="str">
            <v>161</v>
          </cell>
          <cell r="K288" t="str">
            <v>45.3</v>
          </cell>
          <cell r="L288" t="str">
            <v>4.7</v>
          </cell>
          <cell r="M288" t="str">
            <v>4.8</v>
          </cell>
          <cell r="N288" t="str">
            <v>100</v>
          </cell>
          <cell r="O288" t="str">
            <v>正常</v>
          </cell>
          <cell r="P288" t="str">
            <v>3139</v>
          </cell>
          <cell r="Q288" t="str">
            <v>100</v>
          </cell>
          <cell r="R288" t="str">
            <v>优秀</v>
          </cell>
          <cell r="S288" t="str">
            <v>8.4</v>
          </cell>
          <cell r="T288" t="str">
            <v>85</v>
          </cell>
          <cell r="U288" t="str">
            <v>良好</v>
          </cell>
          <cell r="V288" t="str">
            <v>15</v>
          </cell>
          <cell r="W288" t="str">
            <v>80</v>
          </cell>
          <cell r="X288" t="str">
            <v>良好</v>
          </cell>
          <cell r="Y288" t="str">
            <v/>
          </cell>
          <cell r="Z288" t="str">
            <v/>
          </cell>
          <cell r="AA288" t="str">
            <v/>
          </cell>
          <cell r="AB288" t="str">
            <v/>
          </cell>
          <cell r="AC288" t="str">
            <v/>
          </cell>
          <cell r="AD288" t="str">
            <v/>
          </cell>
          <cell r="AE288" t="str">
            <v/>
          </cell>
          <cell r="AF288" t="str">
            <v>187</v>
          </cell>
          <cell r="AG288" t="str">
            <v>90</v>
          </cell>
          <cell r="AH288" t="str">
            <v>优秀</v>
          </cell>
          <cell r="AI288" t="str">
            <v>4.39</v>
          </cell>
          <cell r="AJ288" t="str">
            <v>66</v>
          </cell>
          <cell r="AK288" t="str">
            <v>0</v>
          </cell>
          <cell r="AL288" t="str">
            <v>及格</v>
          </cell>
          <cell r="AM288" t="str">
            <v/>
          </cell>
          <cell r="AN288" t="str">
            <v/>
          </cell>
          <cell r="AO288" t="str">
            <v/>
          </cell>
          <cell r="AP288" t="str">
            <v/>
          </cell>
          <cell r="AQ288" t="str">
            <v>43</v>
          </cell>
          <cell r="AR288" t="str">
            <v>85</v>
          </cell>
          <cell r="AS288" t="str">
            <v>0</v>
          </cell>
          <cell r="AT288" t="str">
            <v>良好</v>
          </cell>
          <cell r="AU288" t="str">
            <v/>
          </cell>
          <cell r="AV288" t="str">
            <v/>
          </cell>
          <cell r="AW288" t="str">
            <v/>
          </cell>
          <cell r="AX288" t="str">
            <v/>
          </cell>
          <cell r="AY288" t="str">
            <v>85.7</v>
          </cell>
          <cell r="AZ288" t="str">
            <v>0</v>
          </cell>
          <cell r="BA288" t="str">
            <v>85.7</v>
          </cell>
          <cell r="BB288" t="str">
            <v>良好</v>
          </cell>
        </row>
        <row r="289">
          <cell r="F289" t="str">
            <v>陈宗浩</v>
          </cell>
          <cell r="G289" t="str">
            <v>1</v>
          </cell>
          <cell r="H289" t="str">
            <v>2011-10-20</v>
          </cell>
          <cell r="I289" t="str">
            <v/>
          </cell>
          <cell r="J289" t="str">
            <v>175</v>
          </cell>
          <cell r="K289" t="str">
            <v>73.5</v>
          </cell>
          <cell r="L289" t="str">
            <v>4.9</v>
          </cell>
          <cell r="M289" t="str">
            <v>5.1</v>
          </cell>
          <cell r="N289" t="str">
            <v>80</v>
          </cell>
          <cell r="O289" t="str">
            <v>超重</v>
          </cell>
          <cell r="P289" t="str">
            <v>3939</v>
          </cell>
          <cell r="Q289" t="str">
            <v>100</v>
          </cell>
          <cell r="R289" t="str">
            <v>优秀</v>
          </cell>
          <cell r="S289" t="str">
            <v>7.8</v>
          </cell>
          <cell r="T289" t="str">
            <v>100</v>
          </cell>
          <cell r="U289" t="str">
            <v>优秀</v>
          </cell>
          <cell r="V289" t="str">
            <v>21.5</v>
          </cell>
          <cell r="W289" t="str">
            <v>100</v>
          </cell>
          <cell r="X289" t="str">
            <v>优秀</v>
          </cell>
          <cell r="Y289" t="str">
            <v/>
          </cell>
          <cell r="Z289" t="str">
            <v/>
          </cell>
          <cell r="AA289" t="str">
            <v/>
          </cell>
          <cell r="AB289" t="str">
            <v/>
          </cell>
          <cell r="AC289" t="str">
            <v/>
          </cell>
          <cell r="AD289" t="str">
            <v/>
          </cell>
          <cell r="AE289" t="str">
            <v/>
          </cell>
          <cell r="AF289" t="str">
            <v>255</v>
          </cell>
          <cell r="AG289" t="str">
            <v>100</v>
          </cell>
          <cell r="AH289" t="str">
            <v>优秀</v>
          </cell>
          <cell r="AI289" t="str">
            <v/>
          </cell>
          <cell r="AJ289" t="str">
            <v/>
          </cell>
          <cell r="AK289" t="str">
            <v/>
          </cell>
          <cell r="AL289" t="str">
            <v/>
          </cell>
          <cell r="AM289" t="str">
            <v>3.53</v>
          </cell>
          <cell r="AN289" t="str">
            <v>100</v>
          </cell>
          <cell r="AO289" t="str">
            <v>0</v>
          </cell>
          <cell r="AP289" t="str">
            <v>优秀</v>
          </cell>
          <cell r="AQ289" t="str">
            <v/>
          </cell>
          <cell r="AR289" t="str">
            <v/>
          </cell>
          <cell r="AS289" t="str">
            <v/>
          </cell>
          <cell r="AT289" t="str">
            <v/>
          </cell>
          <cell r="AU289" t="str">
            <v>2</v>
          </cell>
          <cell r="AV289" t="str">
            <v>40</v>
          </cell>
          <cell r="AW289" t="str">
            <v>0</v>
          </cell>
          <cell r="AX289" t="str">
            <v>不及格</v>
          </cell>
          <cell r="AY289" t="str">
            <v>91.0</v>
          </cell>
          <cell r="AZ289" t="str">
            <v>0</v>
          </cell>
          <cell r="BA289" t="str">
            <v>91</v>
          </cell>
          <cell r="BB289" t="str">
            <v>优秀</v>
          </cell>
        </row>
        <row r="290">
          <cell r="F290" t="str">
            <v>吴逸凡</v>
          </cell>
          <cell r="G290" t="str">
            <v>2</v>
          </cell>
          <cell r="H290" t="str">
            <v>2011-12-02</v>
          </cell>
          <cell r="I290" t="str">
            <v/>
          </cell>
          <cell r="J290" t="str">
            <v>160.5</v>
          </cell>
          <cell r="K290" t="str">
            <v>43.6</v>
          </cell>
          <cell r="L290" t="str">
            <v>4.8</v>
          </cell>
          <cell r="M290" t="str">
            <v>4.7</v>
          </cell>
          <cell r="N290" t="str">
            <v>100</v>
          </cell>
          <cell r="O290" t="str">
            <v>正常</v>
          </cell>
          <cell r="P290" t="str">
            <v>2224</v>
          </cell>
          <cell r="Q290" t="str">
            <v>76</v>
          </cell>
          <cell r="R290" t="str">
            <v>及格</v>
          </cell>
          <cell r="S290" t="str">
            <v>8.9</v>
          </cell>
          <cell r="T290" t="str">
            <v>80</v>
          </cell>
          <cell r="U290" t="str">
            <v>良好</v>
          </cell>
          <cell r="V290" t="str">
            <v>15</v>
          </cell>
          <cell r="W290" t="str">
            <v>80</v>
          </cell>
          <cell r="X290" t="str">
            <v>良好</v>
          </cell>
          <cell r="Y290" t="str">
            <v/>
          </cell>
          <cell r="Z290" t="str">
            <v/>
          </cell>
          <cell r="AA290" t="str">
            <v/>
          </cell>
          <cell r="AB290" t="str">
            <v/>
          </cell>
          <cell r="AC290" t="str">
            <v/>
          </cell>
          <cell r="AD290" t="str">
            <v/>
          </cell>
          <cell r="AE290" t="str">
            <v/>
          </cell>
          <cell r="AF290" t="str">
            <v>191</v>
          </cell>
          <cell r="AG290" t="str">
            <v>95</v>
          </cell>
          <cell r="AH290" t="str">
            <v>优秀</v>
          </cell>
          <cell r="AI290" t="str">
            <v>4.03</v>
          </cell>
          <cell r="AJ290" t="str">
            <v>80</v>
          </cell>
          <cell r="AK290" t="str">
            <v>0</v>
          </cell>
          <cell r="AL290" t="str">
            <v>良好</v>
          </cell>
          <cell r="AM290" t="str">
            <v/>
          </cell>
          <cell r="AN290" t="str">
            <v/>
          </cell>
          <cell r="AO290" t="str">
            <v/>
          </cell>
          <cell r="AP290" t="str">
            <v/>
          </cell>
          <cell r="AQ290" t="str">
            <v>42</v>
          </cell>
          <cell r="AR290" t="str">
            <v>80</v>
          </cell>
          <cell r="AS290" t="str">
            <v>0</v>
          </cell>
          <cell r="AT290" t="str">
            <v>良好</v>
          </cell>
          <cell r="AU290" t="str">
            <v/>
          </cell>
          <cell r="AV290" t="str">
            <v/>
          </cell>
          <cell r="AW290" t="str">
            <v/>
          </cell>
          <cell r="AX290" t="str">
            <v/>
          </cell>
          <cell r="AY290" t="str">
            <v>83.9</v>
          </cell>
          <cell r="AZ290" t="str">
            <v>0</v>
          </cell>
          <cell r="BA290" t="str">
            <v>83.9</v>
          </cell>
          <cell r="BB290" t="str">
            <v>良好</v>
          </cell>
        </row>
        <row r="291">
          <cell r="F291" t="str">
            <v>刘一白</v>
          </cell>
          <cell r="G291" t="str">
            <v>1</v>
          </cell>
          <cell r="H291" t="str">
            <v>2012-04-28</v>
          </cell>
          <cell r="I291" t="str">
            <v/>
          </cell>
          <cell r="J291" t="str">
            <v>163.5</v>
          </cell>
          <cell r="K291" t="str">
            <v>55.8</v>
          </cell>
          <cell r="L291" t="str">
            <v>4.9</v>
          </cell>
          <cell r="M291" t="str">
            <v>4.9</v>
          </cell>
          <cell r="N291" t="str">
            <v>100</v>
          </cell>
          <cell r="O291" t="str">
            <v>正常</v>
          </cell>
          <cell r="P291" t="str">
            <v>3200</v>
          </cell>
          <cell r="Q291" t="str">
            <v>85</v>
          </cell>
          <cell r="R291" t="str">
            <v>良好</v>
          </cell>
          <cell r="S291" t="str">
            <v>9.7</v>
          </cell>
          <cell r="T291" t="str">
            <v>64</v>
          </cell>
          <cell r="U291" t="str">
            <v>及格</v>
          </cell>
          <cell r="V291" t="str">
            <v>18</v>
          </cell>
          <cell r="W291" t="str">
            <v>100</v>
          </cell>
          <cell r="X291" t="str">
            <v>优秀</v>
          </cell>
          <cell r="Y291" t="str">
            <v/>
          </cell>
          <cell r="Z291" t="str">
            <v/>
          </cell>
          <cell r="AA291" t="str">
            <v/>
          </cell>
          <cell r="AB291" t="str">
            <v/>
          </cell>
          <cell r="AC291" t="str">
            <v/>
          </cell>
          <cell r="AD291" t="str">
            <v/>
          </cell>
          <cell r="AE291" t="str">
            <v/>
          </cell>
          <cell r="AF291" t="str">
            <v>213</v>
          </cell>
          <cell r="AG291" t="str">
            <v>90</v>
          </cell>
          <cell r="AH291" t="str">
            <v>优秀</v>
          </cell>
          <cell r="AI291" t="str">
            <v/>
          </cell>
          <cell r="AJ291" t="str">
            <v/>
          </cell>
          <cell r="AK291" t="str">
            <v/>
          </cell>
          <cell r="AL291" t="str">
            <v/>
          </cell>
          <cell r="AM291" t="str">
            <v>4.15</v>
          </cell>
          <cell r="AN291" t="str">
            <v>90</v>
          </cell>
          <cell r="AO291" t="str">
            <v>0</v>
          </cell>
          <cell r="AP291" t="str">
            <v>优秀</v>
          </cell>
          <cell r="AQ291" t="str">
            <v/>
          </cell>
          <cell r="AR291" t="str">
            <v/>
          </cell>
          <cell r="AS291" t="str">
            <v/>
          </cell>
          <cell r="AT291" t="str">
            <v/>
          </cell>
          <cell r="AU291" t="str">
            <v>3</v>
          </cell>
          <cell r="AV291" t="str">
            <v>50</v>
          </cell>
          <cell r="AW291" t="str">
            <v>0</v>
          </cell>
          <cell r="AX291" t="str">
            <v>不及格</v>
          </cell>
          <cell r="AY291" t="str">
            <v>82.5</v>
          </cell>
          <cell r="AZ291" t="str">
            <v>0</v>
          </cell>
          <cell r="BA291" t="str">
            <v>82.5</v>
          </cell>
          <cell r="BB291" t="str">
            <v>良好</v>
          </cell>
        </row>
        <row r="292">
          <cell r="F292" t="str">
            <v>许俊熙</v>
          </cell>
          <cell r="G292" t="str">
            <v>1</v>
          </cell>
          <cell r="H292" t="str">
            <v>2010-03-16</v>
          </cell>
          <cell r="I292" t="str">
            <v/>
          </cell>
          <cell r="J292" t="str">
            <v>175</v>
          </cell>
          <cell r="K292" t="str">
            <v>80.7</v>
          </cell>
          <cell r="L292" t="str">
            <v>5.2</v>
          </cell>
          <cell r="M292" t="str">
            <v>4.7</v>
          </cell>
          <cell r="N292" t="str">
            <v>60</v>
          </cell>
          <cell r="O292" t="str">
            <v>肥胖</v>
          </cell>
          <cell r="P292" t="str">
            <v>4210</v>
          </cell>
          <cell r="Q292" t="str">
            <v>95</v>
          </cell>
          <cell r="R292" t="str">
            <v>优秀</v>
          </cell>
          <cell r="S292" t="str">
            <v>7.5</v>
          </cell>
          <cell r="T292" t="str">
            <v>90</v>
          </cell>
          <cell r="U292" t="str">
            <v>优秀</v>
          </cell>
          <cell r="V292" t="str">
            <v>6</v>
          </cell>
          <cell r="W292" t="str">
            <v>68</v>
          </cell>
          <cell r="X292" t="str">
            <v>及格</v>
          </cell>
          <cell r="Y292" t="str">
            <v/>
          </cell>
          <cell r="Z292" t="str">
            <v/>
          </cell>
          <cell r="AA292" t="str">
            <v/>
          </cell>
          <cell r="AB292" t="str">
            <v/>
          </cell>
          <cell r="AC292" t="str">
            <v/>
          </cell>
          <cell r="AD292" t="str">
            <v/>
          </cell>
          <cell r="AE292" t="str">
            <v/>
          </cell>
          <cell r="AF292" t="str">
            <v>245</v>
          </cell>
          <cell r="AG292" t="str">
            <v>95</v>
          </cell>
          <cell r="AH292" t="str">
            <v>优秀</v>
          </cell>
          <cell r="AI292" t="str">
            <v/>
          </cell>
          <cell r="AJ292" t="str">
            <v/>
          </cell>
          <cell r="AK292" t="str">
            <v/>
          </cell>
          <cell r="AL292" t="str">
            <v/>
          </cell>
          <cell r="AM292" t="str">
            <v>3.49</v>
          </cell>
          <cell r="AN292" t="str">
            <v>90</v>
          </cell>
          <cell r="AO292" t="str">
            <v>0</v>
          </cell>
          <cell r="AP292" t="str">
            <v>优秀</v>
          </cell>
          <cell r="AQ292" t="str">
            <v/>
          </cell>
          <cell r="AR292" t="str">
            <v/>
          </cell>
          <cell r="AS292" t="str">
            <v/>
          </cell>
          <cell r="AT292" t="str">
            <v/>
          </cell>
          <cell r="AU292" t="str">
            <v>6</v>
          </cell>
          <cell r="AV292" t="str">
            <v>60</v>
          </cell>
          <cell r="AW292" t="str">
            <v>0</v>
          </cell>
          <cell r="AX292" t="str">
            <v>及格</v>
          </cell>
          <cell r="AY292" t="str">
            <v>81.5</v>
          </cell>
          <cell r="AZ292" t="str">
            <v>0</v>
          </cell>
          <cell r="BA292" t="str">
            <v>81.5</v>
          </cell>
          <cell r="BB292" t="str">
            <v>良好</v>
          </cell>
        </row>
        <row r="293">
          <cell r="F293" t="str">
            <v>周易涵</v>
          </cell>
          <cell r="G293" t="str">
            <v>2</v>
          </cell>
          <cell r="H293" t="str">
            <v>2010-04-27</v>
          </cell>
          <cell r="I293" t="str">
            <v/>
          </cell>
          <cell r="J293" t="str">
            <v>173.5</v>
          </cell>
          <cell r="K293" t="str">
            <v>59</v>
          </cell>
          <cell r="L293" t="str">
            <v>4.1</v>
          </cell>
          <cell r="M293" t="str">
            <v>4.1</v>
          </cell>
          <cell r="N293" t="str">
            <v>100</v>
          </cell>
          <cell r="O293" t="str">
            <v>正常</v>
          </cell>
          <cell r="P293" t="str">
            <v>3580</v>
          </cell>
          <cell r="Q293" t="str">
            <v>100</v>
          </cell>
          <cell r="R293" t="str">
            <v>优秀</v>
          </cell>
          <cell r="S293" t="str">
            <v>7.5</v>
          </cell>
          <cell r="T293" t="str">
            <v>100</v>
          </cell>
          <cell r="U293" t="str">
            <v>优秀</v>
          </cell>
          <cell r="V293" t="str">
            <v>28</v>
          </cell>
          <cell r="W293" t="str">
            <v>100</v>
          </cell>
          <cell r="X293" t="str">
            <v>优秀</v>
          </cell>
          <cell r="Y293" t="str">
            <v/>
          </cell>
          <cell r="Z293" t="str">
            <v/>
          </cell>
          <cell r="AA293" t="str">
            <v/>
          </cell>
          <cell r="AB293" t="str">
            <v/>
          </cell>
          <cell r="AC293" t="str">
            <v/>
          </cell>
          <cell r="AD293" t="str">
            <v/>
          </cell>
          <cell r="AE293" t="str">
            <v/>
          </cell>
          <cell r="AF293" t="str">
            <v>186</v>
          </cell>
          <cell r="AG293" t="str">
            <v>85</v>
          </cell>
          <cell r="AH293" t="str">
            <v>良好</v>
          </cell>
          <cell r="AI293" t="str">
            <v>3.47</v>
          </cell>
          <cell r="AJ293" t="str">
            <v>85</v>
          </cell>
          <cell r="AK293" t="str">
            <v>0</v>
          </cell>
          <cell r="AL293" t="str">
            <v>良好</v>
          </cell>
          <cell r="AM293" t="str">
            <v/>
          </cell>
          <cell r="AN293" t="str">
            <v/>
          </cell>
          <cell r="AO293" t="str">
            <v/>
          </cell>
          <cell r="AP293" t="str">
            <v/>
          </cell>
          <cell r="AQ293" t="str">
            <v>42</v>
          </cell>
          <cell r="AR293" t="str">
            <v>80</v>
          </cell>
          <cell r="AS293" t="str">
            <v>0</v>
          </cell>
          <cell r="AT293" t="str">
            <v>良好</v>
          </cell>
          <cell r="AU293" t="str">
            <v/>
          </cell>
          <cell r="AV293" t="str">
            <v/>
          </cell>
          <cell r="AW293" t="str">
            <v/>
          </cell>
          <cell r="AX293" t="str">
            <v/>
          </cell>
          <cell r="AY293" t="str">
            <v>93.5</v>
          </cell>
          <cell r="AZ293" t="str">
            <v>0</v>
          </cell>
          <cell r="BA293" t="str">
            <v>93.5</v>
          </cell>
          <cell r="BB293" t="str">
            <v>优秀</v>
          </cell>
        </row>
        <row r="294">
          <cell r="F294" t="str">
            <v>徐烨</v>
          </cell>
          <cell r="G294" t="str">
            <v>1</v>
          </cell>
          <cell r="H294" t="str">
            <v>2010-08-18</v>
          </cell>
          <cell r="I294" t="str">
            <v/>
          </cell>
          <cell r="J294" t="str">
            <v>178</v>
          </cell>
          <cell r="K294" t="str">
            <v>65.1</v>
          </cell>
          <cell r="L294" t="str">
            <v>4.4</v>
          </cell>
          <cell r="M294" t="str">
            <v>4.7</v>
          </cell>
          <cell r="N294" t="str">
            <v>100</v>
          </cell>
          <cell r="O294" t="str">
            <v>正常</v>
          </cell>
          <cell r="P294" t="str">
            <v>3768</v>
          </cell>
          <cell r="Q294" t="str">
            <v>85</v>
          </cell>
          <cell r="R294" t="str">
            <v>良好</v>
          </cell>
          <cell r="S294" t="str">
            <v>7.5</v>
          </cell>
          <cell r="T294" t="str">
            <v>90</v>
          </cell>
          <cell r="U294" t="str">
            <v>优秀</v>
          </cell>
          <cell r="V294" t="str">
            <v>16</v>
          </cell>
          <cell r="W294" t="str">
            <v>85</v>
          </cell>
          <cell r="X294" t="str">
            <v>良好</v>
          </cell>
          <cell r="Y294" t="str">
            <v/>
          </cell>
          <cell r="Z294" t="str">
            <v/>
          </cell>
          <cell r="AA294" t="str">
            <v/>
          </cell>
          <cell r="AB294" t="str">
            <v/>
          </cell>
          <cell r="AC294" t="str">
            <v/>
          </cell>
          <cell r="AD294" t="str">
            <v/>
          </cell>
          <cell r="AE294" t="str">
            <v/>
          </cell>
          <cell r="AF294" t="str">
            <v>245</v>
          </cell>
          <cell r="AG294" t="str">
            <v>95</v>
          </cell>
          <cell r="AH294" t="str">
            <v>优秀</v>
          </cell>
          <cell r="AI294" t="str">
            <v/>
          </cell>
          <cell r="AJ294" t="str">
            <v/>
          </cell>
          <cell r="AK294" t="str">
            <v/>
          </cell>
          <cell r="AL294" t="str">
            <v/>
          </cell>
          <cell r="AM294" t="str">
            <v>3.41</v>
          </cell>
          <cell r="AN294" t="str">
            <v>95</v>
          </cell>
          <cell r="AO294" t="str">
            <v>0</v>
          </cell>
          <cell r="AP294" t="str">
            <v>优秀</v>
          </cell>
          <cell r="AQ294" t="str">
            <v/>
          </cell>
          <cell r="AR294" t="str">
            <v/>
          </cell>
          <cell r="AS294" t="str">
            <v/>
          </cell>
          <cell r="AT294" t="str">
            <v/>
          </cell>
          <cell r="AU294" t="str">
            <v>5</v>
          </cell>
          <cell r="AV294" t="str">
            <v>50</v>
          </cell>
          <cell r="AW294" t="str">
            <v>0</v>
          </cell>
          <cell r="AX294" t="str">
            <v>不及格</v>
          </cell>
          <cell r="AY294" t="str">
            <v>87.8</v>
          </cell>
          <cell r="AZ294" t="str">
            <v>0</v>
          </cell>
          <cell r="BA294" t="str">
            <v>87.8</v>
          </cell>
          <cell r="BB294" t="str">
            <v>良好</v>
          </cell>
        </row>
        <row r="295">
          <cell r="F295" t="str">
            <v>俞凯豪</v>
          </cell>
          <cell r="G295" t="str">
            <v>1</v>
          </cell>
          <cell r="H295" t="str">
            <v>2010-05-11</v>
          </cell>
          <cell r="I295" t="str">
            <v/>
          </cell>
          <cell r="J295" t="str">
            <v>178</v>
          </cell>
          <cell r="K295" t="str">
            <v>60.5</v>
          </cell>
          <cell r="L295" t="str">
            <v>4.5</v>
          </cell>
          <cell r="M295" t="str">
            <v>4.4</v>
          </cell>
          <cell r="N295" t="str">
            <v>100</v>
          </cell>
          <cell r="O295" t="str">
            <v>正常</v>
          </cell>
          <cell r="P295" t="str">
            <v>4520</v>
          </cell>
          <cell r="Q295" t="str">
            <v>100</v>
          </cell>
          <cell r="R295" t="str">
            <v>优秀</v>
          </cell>
          <cell r="S295" t="str">
            <v>6.5</v>
          </cell>
          <cell r="T295" t="str">
            <v>100</v>
          </cell>
          <cell r="U295" t="str">
            <v>优秀</v>
          </cell>
          <cell r="V295" t="str">
            <v>18.6</v>
          </cell>
          <cell r="W295" t="str">
            <v>90</v>
          </cell>
          <cell r="X295" t="str">
            <v>优秀</v>
          </cell>
          <cell r="Y295" t="str">
            <v/>
          </cell>
          <cell r="Z295" t="str">
            <v/>
          </cell>
          <cell r="AA295" t="str">
            <v/>
          </cell>
          <cell r="AB295" t="str">
            <v/>
          </cell>
          <cell r="AC295" t="str">
            <v/>
          </cell>
          <cell r="AD295" t="str">
            <v/>
          </cell>
          <cell r="AE295" t="str">
            <v/>
          </cell>
          <cell r="AF295" t="str">
            <v>268</v>
          </cell>
          <cell r="AG295" t="str">
            <v>100</v>
          </cell>
          <cell r="AH295" t="str">
            <v>优秀</v>
          </cell>
          <cell r="AI295" t="str">
            <v/>
          </cell>
          <cell r="AJ295" t="str">
            <v/>
          </cell>
          <cell r="AK295" t="str">
            <v/>
          </cell>
          <cell r="AL295" t="str">
            <v/>
          </cell>
          <cell r="AM295" t="str">
            <v>3.40</v>
          </cell>
          <cell r="AN295" t="str">
            <v>100</v>
          </cell>
          <cell r="AO295" t="str">
            <v>0</v>
          </cell>
          <cell r="AP295" t="str">
            <v>优秀</v>
          </cell>
          <cell r="AQ295" t="str">
            <v/>
          </cell>
          <cell r="AR295" t="str">
            <v/>
          </cell>
          <cell r="AS295" t="str">
            <v/>
          </cell>
          <cell r="AT295" t="str">
            <v/>
          </cell>
          <cell r="AU295" t="str">
            <v>4</v>
          </cell>
          <cell r="AV295" t="str">
            <v>40</v>
          </cell>
          <cell r="AW295" t="str">
            <v>0</v>
          </cell>
          <cell r="AX295" t="str">
            <v>不及格</v>
          </cell>
          <cell r="AY295" t="str">
            <v>93.0</v>
          </cell>
          <cell r="AZ295" t="str">
            <v>0</v>
          </cell>
          <cell r="BA295" t="str">
            <v>93</v>
          </cell>
          <cell r="BB295" t="str">
            <v>优秀</v>
          </cell>
        </row>
        <row r="296">
          <cell r="F296" t="str">
            <v>朱炳宇</v>
          </cell>
          <cell r="G296" t="str">
            <v>1</v>
          </cell>
          <cell r="H296" t="str">
            <v>2009-09-02</v>
          </cell>
          <cell r="I296" t="str">
            <v/>
          </cell>
          <cell r="J296" t="str">
            <v>171.5</v>
          </cell>
          <cell r="K296" t="str">
            <v>72.4</v>
          </cell>
          <cell r="L296" t="str">
            <v>4.7</v>
          </cell>
          <cell r="M296" t="str">
            <v>4.9</v>
          </cell>
          <cell r="N296" t="str">
            <v>80</v>
          </cell>
          <cell r="O296" t="str">
            <v>超重</v>
          </cell>
          <cell r="P296" t="str">
            <v>3890</v>
          </cell>
          <cell r="Q296" t="str">
            <v>85</v>
          </cell>
          <cell r="R296" t="str">
            <v>良好</v>
          </cell>
          <cell r="S296" t="str">
            <v>7.6</v>
          </cell>
          <cell r="T296" t="str">
            <v>85</v>
          </cell>
          <cell r="U296" t="str">
            <v>良好</v>
          </cell>
          <cell r="V296" t="str">
            <v>15</v>
          </cell>
          <cell r="W296" t="str">
            <v>80</v>
          </cell>
          <cell r="X296" t="str">
            <v>良好</v>
          </cell>
          <cell r="Y296" t="str">
            <v/>
          </cell>
          <cell r="Z296" t="str">
            <v/>
          </cell>
          <cell r="AA296" t="str">
            <v/>
          </cell>
          <cell r="AB296" t="str">
            <v/>
          </cell>
          <cell r="AC296" t="str">
            <v/>
          </cell>
          <cell r="AD296" t="str">
            <v/>
          </cell>
          <cell r="AE296" t="str">
            <v/>
          </cell>
          <cell r="AF296" t="str">
            <v>253</v>
          </cell>
          <cell r="AG296" t="str">
            <v>100</v>
          </cell>
          <cell r="AH296" t="str">
            <v>优秀</v>
          </cell>
          <cell r="AI296" t="str">
            <v/>
          </cell>
          <cell r="AJ296" t="str">
            <v/>
          </cell>
          <cell r="AK296" t="str">
            <v/>
          </cell>
          <cell r="AL296" t="str">
            <v/>
          </cell>
          <cell r="AM296" t="str">
            <v>3.52</v>
          </cell>
          <cell r="AN296" t="str">
            <v>85</v>
          </cell>
          <cell r="AO296" t="str">
            <v>0</v>
          </cell>
          <cell r="AP296" t="str">
            <v>良好</v>
          </cell>
          <cell r="AQ296" t="str">
            <v/>
          </cell>
          <cell r="AR296" t="str">
            <v/>
          </cell>
          <cell r="AS296" t="str">
            <v/>
          </cell>
          <cell r="AT296" t="str">
            <v/>
          </cell>
          <cell r="AU296" t="str">
            <v>7</v>
          </cell>
          <cell r="AV296" t="str">
            <v>64</v>
          </cell>
          <cell r="AW296" t="str">
            <v>0</v>
          </cell>
          <cell r="AX296" t="str">
            <v>及格</v>
          </cell>
          <cell r="AY296" t="str">
            <v>83.2</v>
          </cell>
          <cell r="AZ296" t="str">
            <v>0</v>
          </cell>
          <cell r="BA296" t="str">
            <v>83.2</v>
          </cell>
          <cell r="BB296" t="str">
            <v>良好</v>
          </cell>
        </row>
        <row r="297">
          <cell r="F297" t="str">
            <v>潘恒杰</v>
          </cell>
          <cell r="G297" t="str">
            <v>1</v>
          </cell>
          <cell r="H297" t="str">
            <v>2010-08-30</v>
          </cell>
          <cell r="I297" t="str">
            <v/>
          </cell>
          <cell r="J297" t="str">
            <v>167</v>
          </cell>
          <cell r="K297" t="str">
            <v>65</v>
          </cell>
          <cell r="L297" t="str">
            <v>5.0</v>
          </cell>
          <cell r="M297" t="str">
            <v>5.1</v>
          </cell>
          <cell r="N297" t="str">
            <v>80</v>
          </cell>
          <cell r="O297" t="str">
            <v>超重</v>
          </cell>
          <cell r="P297" t="str">
            <v>4350</v>
          </cell>
          <cell r="Q297" t="str">
            <v>100</v>
          </cell>
          <cell r="R297" t="str">
            <v>优秀</v>
          </cell>
          <cell r="S297" t="str">
            <v>7.5</v>
          </cell>
          <cell r="T297" t="str">
            <v>90</v>
          </cell>
          <cell r="U297" t="str">
            <v>优秀</v>
          </cell>
          <cell r="V297" t="str">
            <v>18</v>
          </cell>
          <cell r="W297" t="str">
            <v>90</v>
          </cell>
          <cell r="X297" t="str">
            <v>优秀</v>
          </cell>
          <cell r="Y297" t="str">
            <v/>
          </cell>
          <cell r="Z297" t="str">
            <v/>
          </cell>
          <cell r="AA297" t="str">
            <v/>
          </cell>
          <cell r="AB297" t="str">
            <v/>
          </cell>
          <cell r="AC297" t="str">
            <v/>
          </cell>
          <cell r="AD297" t="str">
            <v/>
          </cell>
          <cell r="AE297" t="str">
            <v/>
          </cell>
          <cell r="AF297" t="str">
            <v>270</v>
          </cell>
          <cell r="AG297" t="str">
            <v>100</v>
          </cell>
          <cell r="AH297" t="str">
            <v>优秀</v>
          </cell>
          <cell r="AI297" t="str">
            <v/>
          </cell>
          <cell r="AJ297" t="str">
            <v/>
          </cell>
          <cell r="AK297" t="str">
            <v/>
          </cell>
          <cell r="AL297" t="str">
            <v/>
          </cell>
          <cell r="AM297" t="str">
            <v>3.56</v>
          </cell>
          <cell r="AN297" t="str">
            <v>85</v>
          </cell>
          <cell r="AO297" t="str">
            <v>0</v>
          </cell>
          <cell r="AP297" t="str">
            <v>良好</v>
          </cell>
          <cell r="AQ297" t="str">
            <v/>
          </cell>
          <cell r="AR297" t="str">
            <v/>
          </cell>
          <cell r="AS297" t="str">
            <v/>
          </cell>
          <cell r="AT297" t="str">
            <v/>
          </cell>
          <cell r="AU297" t="str">
            <v>5</v>
          </cell>
          <cell r="AV297" t="str">
            <v>50</v>
          </cell>
          <cell r="AW297" t="str">
            <v>0</v>
          </cell>
          <cell r="AX297" t="str">
            <v>不及格</v>
          </cell>
          <cell r="AY297" t="str">
            <v>86.0</v>
          </cell>
          <cell r="AZ297" t="str">
            <v>0</v>
          </cell>
          <cell r="BA297" t="str">
            <v>86</v>
          </cell>
          <cell r="BB297" t="str">
            <v>良好</v>
          </cell>
        </row>
        <row r="298">
          <cell r="F298" t="str">
            <v>张明一</v>
          </cell>
          <cell r="G298" t="str">
            <v>1</v>
          </cell>
          <cell r="H298" t="str">
            <v>2010-03-18</v>
          </cell>
          <cell r="I298" t="str">
            <v/>
          </cell>
          <cell r="J298" t="str">
            <v>174</v>
          </cell>
          <cell r="K298" t="str">
            <v>73.5</v>
          </cell>
          <cell r="L298" t="str">
            <v>4.8</v>
          </cell>
          <cell r="M298" t="str">
            <v>4.4</v>
          </cell>
          <cell r="N298" t="str">
            <v>80</v>
          </cell>
          <cell r="O298" t="str">
            <v>超重</v>
          </cell>
          <cell r="P298" t="str">
            <v>4520</v>
          </cell>
          <cell r="Q298" t="str">
            <v>100</v>
          </cell>
          <cell r="R298" t="str">
            <v>优秀</v>
          </cell>
          <cell r="S298" t="str">
            <v>7.5</v>
          </cell>
          <cell r="T298" t="str">
            <v>90</v>
          </cell>
          <cell r="U298" t="str">
            <v>优秀</v>
          </cell>
          <cell r="V298" t="str">
            <v>19</v>
          </cell>
          <cell r="W298" t="str">
            <v>90</v>
          </cell>
          <cell r="X298" t="str">
            <v>优秀</v>
          </cell>
          <cell r="Y298" t="str">
            <v/>
          </cell>
          <cell r="Z298" t="str">
            <v/>
          </cell>
          <cell r="AA298" t="str">
            <v/>
          </cell>
          <cell r="AB298" t="str">
            <v/>
          </cell>
          <cell r="AC298" t="str">
            <v/>
          </cell>
          <cell r="AD298" t="str">
            <v/>
          </cell>
          <cell r="AE298" t="str">
            <v/>
          </cell>
          <cell r="AF298" t="str">
            <v>263</v>
          </cell>
          <cell r="AG298" t="str">
            <v>100</v>
          </cell>
          <cell r="AH298" t="str">
            <v>优秀</v>
          </cell>
          <cell r="AI298" t="str">
            <v/>
          </cell>
          <cell r="AJ298" t="str">
            <v/>
          </cell>
          <cell r="AK298" t="str">
            <v/>
          </cell>
          <cell r="AL298" t="str">
            <v/>
          </cell>
          <cell r="AM298" t="str">
            <v>4.10</v>
          </cell>
          <cell r="AN298" t="str">
            <v>78</v>
          </cell>
          <cell r="AO298" t="str">
            <v>0</v>
          </cell>
          <cell r="AP298" t="str">
            <v>及格</v>
          </cell>
          <cell r="AQ298" t="str">
            <v/>
          </cell>
          <cell r="AR298" t="str">
            <v/>
          </cell>
          <cell r="AS298" t="str">
            <v/>
          </cell>
          <cell r="AT298" t="str">
            <v/>
          </cell>
          <cell r="AU298" t="str">
            <v>8</v>
          </cell>
          <cell r="AV298" t="str">
            <v>68</v>
          </cell>
          <cell r="AW298" t="str">
            <v>0</v>
          </cell>
          <cell r="AX298" t="str">
            <v>及格</v>
          </cell>
          <cell r="AY298" t="str">
            <v>86.4</v>
          </cell>
          <cell r="AZ298" t="str">
            <v>0</v>
          </cell>
          <cell r="BA298" t="str">
            <v>86.4</v>
          </cell>
          <cell r="BB298" t="str">
            <v>良好</v>
          </cell>
        </row>
        <row r="299">
          <cell r="F299" t="str">
            <v>万佑宁</v>
          </cell>
          <cell r="G299" t="str">
            <v>1</v>
          </cell>
          <cell r="H299" t="str">
            <v>2009-09-28</v>
          </cell>
          <cell r="I299" t="str">
            <v/>
          </cell>
          <cell r="J299" t="str">
            <v>177</v>
          </cell>
          <cell r="K299" t="str">
            <v>59.1</v>
          </cell>
          <cell r="L299" t="str">
            <v>4.9</v>
          </cell>
          <cell r="M299" t="str">
            <v>4.4</v>
          </cell>
          <cell r="N299" t="str">
            <v>100</v>
          </cell>
          <cell r="O299" t="str">
            <v>正常</v>
          </cell>
          <cell r="P299" t="str">
            <v>4230</v>
          </cell>
          <cell r="Q299" t="str">
            <v>95</v>
          </cell>
          <cell r="R299" t="str">
            <v>优秀</v>
          </cell>
          <cell r="S299" t="str">
            <v>7.6</v>
          </cell>
          <cell r="T299" t="str">
            <v>85</v>
          </cell>
          <cell r="U299" t="str">
            <v>良好</v>
          </cell>
          <cell r="V299" t="str">
            <v>19</v>
          </cell>
          <cell r="W299" t="str">
            <v>90</v>
          </cell>
          <cell r="X299" t="str">
            <v>优秀</v>
          </cell>
          <cell r="Y299" t="str">
            <v/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str">
            <v/>
          </cell>
          <cell r="AE299" t="str">
            <v/>
          </cell>
          <cell r="AF299" t="str">
            <v>247</v>
          </cell>
          <cell r="AG299" t="str">
            <v>95</v>
          </cell>
          <cell r="AH299" t="str">
            <v>优秀</v>
          </cell>
          <cell r="AI299" t="str">
            <v/>
          </cell>
          <cell r="AJ299" t="str">
            <v/>
          </cell>
          <cell r="AK299" t="str">
            <v/>
          </cell>
          <cell r="AL299" t="str">
            <v/>
          </cell>
          <cell r="AM299" t="str">
            <v>3.58</v>
          </cell>
          <cell r="AN299" t="str">
            <v>80</v>
          </cell>
          <cell r="AO299" t="str">
            <v>0</v>
          </cell>
          <cell r="AP299" t="str">
            <v>良好</v>
          </cell>
          <cell r="AQ299" t="str">
            <v/>
          </cell>
          <cell r="AR299" t="str">
            <v/>
          </cell>
          <cell r="AS299" t="str">
            <v/>
          </cell>
          <cell r="AT299" t="str">
            <v/>
          </cell>
          <cell r="AU299" t="str">
            <v>5</v>
          </cell>
          <cell r="AV299" t="str">
            <v>50</v>
          </cell>
          <cell r="AW299" t="str">
            <v>0</v>
          </cell>
          <cell r="AX299" t="str">
            <v>不及格</v>
          </cell>
          <cell r="AY299" t="str">
            <v>85.8</v>
          </cell>
          <cell r="AZ299" t="str">
            <v>0</v>
          </cell>
          <cell r="BA299" t="str">
            <v>85.8</v>
          </cell>
          <cell r="BB299" t="str">
            <v>良好</v>
          </cell>
        </row>
        <row r="300">
          <cell r="F300" t="str">
            <v>朱奕霏</v>
          </cell>
          <cell r="G300" t="str">
            <v>2</v>
          </cell>
          <cell r="H300" t="str">
            <v>2011-10-29</v>
          </cell>
          <cell r="I300" t="str">
            <v/>
          </cell>
          <cell r="J300" t="str">
            <v>158</v>
          </cell>
          <cell r="K300" t="str">
            <v>45</v>
          </cell>
          <cell r="L300" t="str">
            <v>5.0</v>
          </cell>
          <cell r="M300" t="str">
            <v>4.9</v>
          </cell>
          <cell r="N300" t="str">
            <v>100</v>
          </cell>
          <cell r="O300" t="str">
            <v>正常</v>
          </cell>
          <cell r="P300" t="str">
            <v>2640</v>
          </cell>
          <cell r="Q300" t="str">
            <v>90</v>
          </cell>
          <cell r="R300" t="str">
            <v>优秀</v>
          </cell>
          <cell r="S300" t="str">
            <v>8.8</v>
          </cell>
          <cell r="T300" t="str">
            <v>80</v>
          </cell>
          <cell r="U300" t="str">
            <v>良好</v>
          </cell>
          <cell r="V300" t="str">
            <v>26.5</v>
          </cell>
          <cell r="W300" t="str">
            <v>100</v>
          </cell>
          <cell r="X300" t="str">
            <v>优秀</v>
          </cell>
          <cell r="Y300" t="str">
            <v/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str">
            <v/>
          </cell>
          <cell r="AE300" t="str">
            <v/>
          </cell>
          <cell r="AF300" t="str">
            <v>170</v>
          </cell>
          <cell r="AG300" t="str">
            <v>80</v>
          </cell>
          <cell r="AH300" t="str">
            <v>良好</v>
          </cell>
          <cell r="AI300" t="str">
            <v>4.42</v>
          </cell>
          <cell r="AJ300" t="str">
            <v>64</v>
          </cell>
          <cell r="AK300" t="str">
            <v>0</v>
          </cell>
          <cell r="AL300" t="str">
            <v>及格</v>
          </cell>
          <cell r="AM300" t="str">
            <v/>
          </cell>
          <cell r="AN300" t="str">
            <v/>
          </cell>
          <cell r="AO300" t="str">
            <v/>
          </cell>
          <cell r="AP300" t="str">
            <v/>
          </cell>
          <cell r="AQ300" t="str">
            <v>40</v>
          </cell>
          <cell r="AR300" t="str">
            <v>80</v>
          </cell>
          <cell r="AS300" t="str">
            <v>0</v>
          </cell>
          <cell r="AT300" t="str">
            <v>良好</v>
          </cell>
          <cell r="AU300" t="str">
            <v/>
          </cell>
          <cell r="AV300" t="str">
            <v/>
          </cell>
          <cell r="AW300" t="str">
            <v/>
          </cell>
          <cell r="AX300" t="str">
            <v/>
          </cell>
          <cell r="AY300" t="str">
            <v>83.3</v>
          </cell>
          <cell r="AZ300" t="str">
            <v>0</v>
          </cell>
          <cell r="BA300" t="str">
            <v>83.3</v>
          </cell>
          <cell r="BB300" t="str">
            <v>良好</v>
          </cell>
        </row>
        <row r="301">
          <cell r="F301" t="str">
            <v>张子颀</v>
          </cell>
          <cell r="G301" t="str">
            <v>2</v>
          </cell>
          <cell r="H301" t="str">
            <v>2012-05-08</v>
          </cell>
          <cell r="I301" t="str">
            <v/>
          </cell>
          <cell r="J301" t="str">
            <v>139</v>
          </cell>
          <cell r="K301" t="str">
            <v>27.5</v>
          </cell>
          <cell r="L301" t="str">
            <v>5.0</v>
          </cell>
          <cell r="M301" t="str">
            <v>4.9</v>
          </cell>
          <cell r="N301" t="str">
            <v>80</v>
          </cell>
          <cell r="O301" t="str">
            <v>低体重</v>
          </cell>
          <cell r="P301" t="str">
            <v>2852</v>
          </cell>
          <cell r="Q301" t="str">
            <v>100</v>
          </cell>
          <cell r="R301" t="str">
            <v>优秀</v>
          </cell>
          <cell r="S301" t="str">
            <v>8.6</v>
          </cell>
          <cell r="T301" t="str">
            <v>85</v>
          </cell>
          <cell r="U301" t="str">
            <v>良好</v>
          </cell>
          <cell r="V301" t="str">
            <v>19</v>
          </cell>
          <cell r="W301" t="str">
            <v>90</v>
          </cell>
          <cell r="X301" t="str">
            <v>优秀</v>
          </cell>
          <cell r="Y301" t="str">
            <v/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 t="str">
            <v/>
          </cell>
          <cell r="AE301" t="str">
            <v/>
          </cell>
          <cell r="AF301" t="str">
            <v>180</v>
          </cell>
          <cell r="AG301" t="str">
            <v>85</v>
          </cell>
          <cell r="AH301" t="str">
            <v>良好</v>
          </cell>
          <cell r="AI301" t="str">
            <v>4.28</v>
          </cell>
          <cell r="AJ301" t="str">
            <v>70</v>
          </cell>
          <cell r="AK301" t="str">
            <v>0</v>
          </cell>
          <cell r="AL301" t="str">
            <v>及格</v>
          </cell>
          <cell r="AM301" t="str">
            <v/>
          </cell>
          <cell r="AN301" t="str">
            <v/>
          </cell>
          <cell r="AO301" t="str">
            <v/>
          </cell>
          <cell r="AP301" t="str">
            <v/>
          </cell>
          <cell r="AQ301" t="str">
            <v>46</v>
          </cell>
          <cell r="AR301" t="str">
            <v>90</v>
          </cell>
          <cell r="AS301" t="str">
            <v>0</v>
          </cell>
          <cell r="AT301" t="str">
            <v>优秀</v>
          </cell>
          <cell r="AU301" t="str">
            <v/>
          </cell>
          <cell r="AV301" t="str">
            <v/>
          </cell>
          <cell r="AW301" t="str">
            <v/>
          </cell>
          <cell r="AX301" t="str">
            <v/>
          </cell>
          <cell r="AY301" t="str">
            <v>84.5</v>
          </cell>
          <cell r="AZ301" t="str">
            <v>0</v>
          </cell>
          <cell r="BA301" t="str">
            <v>84.5</v>
          </cell>
          <cell r="BB301" t="str">
            <v>良好</v>
          </cell>
        </row>
        <row r="302">
          <cell r="F302" t="str">
            <v>黄熙哲</v>
          </cell>
          <cell r="G302" t="str">
            <v>1</v>
          </cell>
          <cell r="H302" t="str">
            <v>2012-05-15</v>
          </cell>
          <cell r="I302" t="str">
            <v/>
          </cell>
          <cell r="J302" t="str">
            <v>174.5</v>
          </cell>
          <cell r="K302" t="str">
            <v>90.9</v>
          </cell>
          <cell r="L302" t="str">
            <v>5.2</v>
          </cell>
          <cell r="M302" t="str">
            <v>5.2</v>
          </cell>
          <cell r="N302" t="str">
            <v>60</v>
          </cell>
          <cell r="O302" t="str">
            <v>肥胖</v>
          </cell>
          <cell r="P302" t="str">
            <v>5142</v>
          </cell>
          <cell r="Q302" t="str">
            <v>100</v>
          </cell>
          <cell r="R302" t="str">
            <v>优秀</v>
          </cell>
          <cell r="S302" t="str">
            <v>8.7</v>
          </cell>
          <cell r="T302" t="str">
            <v>74</v>
          </cell>
          <cell r="U302" t="str">
            <v>及格</v>
          </cell>
          <cell r="V302" t="str">
            <v>28</v>
          </cell>
          <cell r="W302" t="str">
            <v>100</v>
          </cell>
          <cell r="X302" t="str">
            <v>优秀</v>
          </cell>
          <cell r="Y302" t="str">
            <v/>
          </cell>
          <cell r="Z302" t="str">
            <v/>
          </cell>
          <cell r="AA302" t="str">
            <v/>
          </cell>
          <cell r="AB302" t="str">
            <v/>
          </cell>
          <cell r="AC302" t="str">
            <v/>
          </cell>
          <cell r="AD302" t="str">
            <v/>
          </cell>
          <cell r="AE302" t="str">
            <v/>
          </cell>
          <cell r="AF302" t="str">
            <v>198</v>
          </cell>
          <cell r="AG302" t="str">
            <v>80</v>
          </cell>
          <cell r="AH302" t="str">
            <v>良好</v>
          </cell>
          <cell r="AI302" t="str">
            <v/>
          </cell>
          <cell r="AJ302" t="str">
            <v/>
          </cell>
          <cell r="AK302" t="str">
            <v/>
          </cell>
          <cell r="AL302" t="str">
            <v/>
          </cell>
          <cell r="AM302" t="str">
            <v>4.40</v>
          </cell>
          <cell r="AN302" t="str">
            <v>76</v>
          </cell>
          <cell r="AO302" t="str">
            <v>0</v>
          </cell>
          <cell r="AP302" t="str">
            <v>及格</v>
          </cell>
          <cell r="AQ302" t="str">
            <v/>
          </cell>
          <cell r="AR302" t="str">
            <v/>
          </cell>
          <cell r="AS302" t="str">
            <v/>
          </cell>
          <cell r="AT302" t="str">
            <v/>
          </cell>
          <cell r="AU302" t="str">
            <v>1</v>
          </cell>
          <cell r="AV302" t="str">
            <v>30</v>
          </cell>
          <cell r="AW302" t="str">
            <v>0</v>
          </cell>
          <cell r="AX302" t="str">
            <v>不及格</v>
          </cell>
          <cell r="AY302" t="str">
            <v>75.0</v>
          </cell>
          <cell r="AZ302" t="str">
            <v>0</v>
          </cell>
          <cell r="BA302" t="str">
            <v>75</v>
          </cell>
          <cell r="BB302" t="str">
            <v>及格</v>
          </cell>
        </row>
        <row r="303">
          <cell r="F303" t="str">
            <v>陈玥同</v>
          </cell>
          <cell r="G303" t="str">
            <v>2</v>
          </cell>
          <cell r="H303" t="str">
            <v>2011-11-22</v>
          </cell>
          <cell r="I303" t="str">
            <v/>
          </cell>
          <cell r="J303" t="str">
            <v>155.5</v>
          </cell>
          <cell r="K303" t="str">
            <v>39.5</v>
          </cell>
          <cell r="L303" t="str">
            <v>5.0</v>
          </cell>
          <cell r="M303" t="str">
            <v>4.2</v>
          </cell>
          <cell r="N303" t="str">
            <v>100</v>
          </cell>
          <cell r="O303" t="str">
            <v>正常</v>
          </cell>
          <cell r="P303" t="str">
            <v>2935</v>
          </cell>
          <cell r="Q303" t="str">
            <v>100</v>
          </cell>
          <cell r="R303" t="str">
            <v>优秀</v>
          </cell>
          <cell r="S303" t="str">
            <v>9.1</v>
          </cell>
          <cell r="T303" t="str">
            <v>78</v>
          </cell>
          <cell r="U303" t="str">
            <v>及格</v>
          </cell>
          <cell r="V303" t="str">
            <v>20</v>
          </cell>
          <cell r="W303" t="str">
            <v>90</v>
          </cell>
          <cell r="X303" t="str">
            <v>优秀</v>
          </cell>
          <cell r="Y303" t="str">
            <v/>
          </cell>
          <cell r="Z303" t="str">
            <v/>
          </cell>
          <cell r="AA303" t="str">
            <v/>
          </cell>
          <cell r="AB303" t="str">
            <v/>
          </cell>
          <cell r="AC303" t="str">
            <v/>
          </cell>
          <cell r="AD303" t="str">
            <v/>
          </cell>
          <cell r="AE303" t="str">
            <v/>
          </cell>
          <cell r="AF303" t="str">
            <v>186</v>
          </cell>
          <cell r="AG303" t="str">
            <v>90</v>
          </cell>
          <cell r="AH303" t="str">
            <v>优秀</v>
          </cell>
          <cell r="AI303" t="str">
            <v>4.05</v>
          </cell>
          <cell r="AJ303" t="str">
            <v>80</v>
          </cell>
          <cell r="AK303" t="str">
            <v>0</v>
          </cell>
          <cell r="AL303" t="str">
            <v>良好</v>
          </cell>
          <cell r="AM303" t="str">
            <v/>
          </cell>
          <cell r="AN303" t="str">
            <v/>
          </cell>
          <cell r="AO303" t="str">
            <v/>
          </cell>
          <cell r="AP303" t="str">
            <v/>
          </cell>
          <cell r="AQ303" t="str">
            <v>54</v>
          </cell>
          <cell r="AR303" t="str">
            <v>100</v>
          </cell>
          <cell r="AS303" t="str">
            <v>2</v>
          </cell>
          <cell r="AT303" t="str">
            <v>优秀</v>
          </cell>
          <cell r="AU303" t="str">
            <v/>
          </cell>
          <cell r="AV303" t="str">
            <v/>
          </cell>
          <cell r="AW303" t="str">
            <v/>
          </cell>
          <cell r="AX303" t="str">
            <v/>
          </cell>
          <cell r="AY303" t="str">
            <v>89.6</v>
          </cell>
          <cell r="AZ303" t="str">
            <v>2</v>
          </cell>
          <cell r="BA303" t="str">
            <v>91.6</v>
          </cell>
          <cell r="BB303" t="str">
            <v>优秀</v>
          </cell>
        </row>
        <row r="304">
          <cell r="F304" t="str">
            <v>顾洪瑞</v>
          </cell>
          <cell r="G304" t="str">
            <v>1</v>
          </cell>
          <cell r="H304" t="str">
            <v>2011-09-15</v>
          </cell>
          <cell r="I304" t="str">
            <v/>
          </cell>
          <cell r="J304" t="str">
            <v>177.5</v>
          </cell>
          <cell r="K304" t="str">
            <v>77.4</v>
          </cell>
          <cell r="L304" t="str">
            <v>4.4</v>
          </cell>
          <cell r="M304" t="str">
            <v>4.5</v>
          </cell>
          <cell r="N304" t="str">
            <v>80</v>
          </cell>
          <cell r="O304" t="str">
            <v>超重</v>
          </cell>
          <cell r="P304" t="str">
            <v>3200</v>
          </cell>
          <cell r="Q304" t="str">
            <v>85</v>
          </cell>
          <cell r="R304" t="str">
            <v>良好</v>
          </cell>
          <cell r="S304" t="str">
            <v>8.9</v>
          </cell>
          <cell r="T304" t="str">
            <v>72</v>
          </cell>
          <cell r="U304" t="str">
            <v>及格</v>
          </cell>
          <cell r="V304" t="str">
            <v>18</v>
          </cell>
          <cell r="W304" t="str">
            <v>100</v>
          </cell>
          <cell r="X304" t="str">
            <v>优秀</v>
          </cell>
          <cell r="Y304" t="str">
            <v/>
          </cell>
          <cell r="Z304" t="str">
            <v/>
          </cell>
          <cell r="AA304" t="str">
            <v/>
          </cell>
          <cell r="AB304" t="str">
            <v/>
          </cell>
          <cell r="AC304" t="str">
            <v/>
          </cell>
          <cell r="AD304" t="str">
            <v/>
          </cell>
          <cell r="AE304" t="str">
            <v/>
          </cell>
          <cell r="AF304" t="str">
            <v>155</v>
          </cell>
          <cell r="AG304" t="str">
            <v>60</v>
          </cell>
          <cell r="AH304" t="str">
            <v>及格</v>
          </cell>
          <cell r="AI304" t="str">
            <v/>
          </cell>
          <cell r="AJ304" t="str">
            <v/>
          </cell>
          <cell r="AK304" t="str">
            <v/>
          </cell>
          <cell r="AL304" t="str">
            <v/>
          </cell>
          <cell r="AM304" t="str">
            <v>4.37</v>
          </cell>
          <cell r="AN304" t="str">
            <v>76</v>
          </cell>
          <cell r="AO304" t="str">
            <v>0</v>
          </cell>
          <cell r="AP304" t="str">
            <v>及格</v>
          </cell>
          <cell r="AQ304" t="str">
            <v/>
          </cell>
          <cell r="AR304" t="str">
            <v/>
          </cell>
          <cell r="AS304" t="str">
            <v/>
          </cell>
          <cell r="AT304" t="str">
            <v/>
          </cell>
          <cell r="AU304" t="str">
            <v>1</v>
          </cell>
          <cell r="AV304" t="str">
            <v>30</v>
          </cell>
          <cell r="AW304" t="str">
            <v>0</v>
          </cell>
          <cell r="AX304" t="str">
            <v>不及格</v>
          </cell>
          <cell r="AY304" t="str">
            <v>73.4</v>
          </cell>
          <cell r="AZ304" t="str">
            <v>0</v>
          </cell>
          <cell r="BA304" t="str">
            <v>73.4</v>
          </cell>
          <cell r="BB304" t="str">
            <v>及格</v>
          </cell>
        </row>
        <row r="305">
          <cell r="F305" t="str">
            <v>朱鸣宇</v>
          </cell>
          <cell r="G305" t="str">
            <v>1</v>
          </cell>
          <cell r="H305" t="str">
            <v>2012-06-13</v>
          </cell>
          <cell r="I305" t="str">
            <v/>
          </cell>
          <cell r="J305" t="str">
            <v>155</v>
          </cell>
          <cell r="K305" t="str">
            <v>38</v>
          </cell>
          <cell r="L305" t="str">
            <v>5.1</v>
          </cell>
          <cell r="M305" t="str">
            <v>5.1</v>
          </cell>
          <cell r="N305" t="str">
            <v>100</v>
          </cell>
          <cell r="O305" t="str">
            <v>正常</v>
          </cell>
          <cell r="P305" t="str">
            <v>3810</v>
          </cell>
          <cell r="Q305" t="str">
            <v>100</v>
          </cell>
          <cell r="R305" t="str">
            <v>优秀</v>
          </cell>
          <cell r="S305" t="str">
            <v>8.3</v>
          </cell>
          <cell r="T305" t="str">
            <v>78</v>
          </cell>
          <cell r="U305" t="str">
            <v>及格</v>
          </cell>
          <cell r="V305" t="str">
            <v>16</v>
          </cell>
          <cell r="W305" t="str">
            <v>95</v>
          </cell>
          <cell r="X305" t="str">
            <v>优秀</v>
          </cell>
          <cell r="Y305" t="str">
            <v/>
          </cell>
          <cell r="Z305" t="str">
            <v/>
          </cell>
          <cell r="AA305" t="str">
            <v/>
          </cell>
          <cell r="AB305" t="str">
            <v/>
          </cell>
          <cell r="AC305" t="str">
            <v/>
          </cell>
          <cell r="AD305" t="str">
            <v/>
          </cell>
          <cell r="AE305" t="str">
            <v/>
          </cell>
          <cell r="AF305" t="str">
            <v>210</v>
          </cell>
          <cell r="AG305" t="str">
            <v>85</v>
          </cell>
          <cell r="AH305" t="str">
            <v>良好</v>
          </cell>
          <cell r="AI305" t="str">
            <v/>
          </cell>
          <cell r="AJ305" t="str">
            <v/>
          </cell>
          <cell r="AK305" t="str">
            <v/>
          </cell>
          <cell r="AL305" t="str">
            <v/>
          </cell>
          <cell r="AM305" t="str">
            <v>4.35</v>
          </cell>
          <cell r="AN305" t="str">
            <v>78</v>
          </cell>
          <cell r="AO305" t="str">
            <v>0</v>
          </cell>
          <cell r="AP305" t="str">
            <v>及格</v>
          </cell>
          <cell r="AQ305" t="str">
            <v/>
          </cell>
          <cell r="AR305" t="str">
            <v/>
          </cell>
          <cell r="AS305" t="str">
            <v/>
          </cell>
          <cell r="AT305" t="str">
            <v/>
          </cell>
          <cell r="AU305" t="str">
            <v>2</v>
          </cell>
          <cell r="AV305" t="str">
            <v>40</v>
          </cell>
          <cell r="AW305" t="str">
            <v>0</v>
          </cell>
          <cell r="AX305" t="str">
            <v>不及格</v>
          </cell>
          <cell r="AY305" t="str">
            <v>83.2</v>
          </cell>
          <cell r="AZ305" t="str">
            <v>0</v>
          </cell>
          <cell r="BA305" t="str">
            <v>83.2</v>
          </cell>
          <cell r="BB305" t="str">
            <v>良好</v>
          </cell>
        </row>
        <row r="306">
          <cell r="F306" t="str">
            <v>严梓航</v>
          </cell>
          <cell r="G306" t="str">
            <v>1</v>
          </cell>
          <cell r="H306" t="str">
            <v>2012-05-02</v>
          </cell>
          <cell r="I306" t="str">
            <v/>
          </cell>
          <cell r="J306" t="str">
            <v>154</v>
          </cell>
          <cell r="K306" t="str">
            <v>46.4</v>
          </cell>
          <cell r="L306" t="str">
            <v>5.1</v>
          </cell>
          <cell r="M306" t="str">
            <v>5.0</v>
          </cell>
          <cell r="N306" t="str">
            <v>100</v>
          </cell>
          <cell r="O306" t="str">
            <v>正常</v>
          </cell>
          <cell r="P306" t="str">
            <v>3710</v>
          </cell>
          <cell r="Q306" t="str">
            <v>100</v>
          </cell>
          <cell r="R306" t="str">
            <v>优秀</v>
          </cell>
          <cell r="S306" t="str">
            <v>8.4</v>
          </cell>
          <cell r="T306" t="str">
            <v>78</v>
          </cell>
          <cell r="U306" t="str">
            <v>及格</v>
          </cell>
          <cell r="V306" t="str">
            <v>10.5</v>
          </cell>
          <cell r="W306" t="str">
            <v>80</v>
          </cell>
          <cell r="X306" t="str">
            <v>良好</v>
          </cell>
          <cell r="Y306" t="str">
            <v/>
          </cell>
          <cell r="Z306" t="str">
            <v/>
          </cell>
          <cell r="AA306" t="str">
            <v/>
          </cell>
          <cell r="AB306" t="str">
            <v/>
          </cell>
          <cell r="AC306" t="str">
            <v/>
          </cell>
          <cell r="AD306" t="str">
            <v/>
          </cell>
          <cell r="AE306" t="str">
            <v/>
          </cell>
          <cell r="AF306" t="str">
            <v>185</v>
          </cell>
          <cell r="AG306" t="str">
            <v>74</v>
          </cell>
          <cell r="AH306" t="str">
            <v>及格</v>
          </cell>
          <cell r="AI306" t="str">
            <v/>
          </cell>
          <cell r="AJ306" t="str">
            <v/>
          </cell>
          <cell r="AK306" t="str">
            <v/>
          </cell>
          <cell r="AL306" t="str">
            <v/>
          </cell>
          <cell r="AM306" t="str">
            <v>4.44</v>
          </cell>
          <cell r="AN306" t="str">
            <v>74</v>
          </cell>
          <cell r="AO306" t="str">
            <v>0</v>
          </cell>
          <cell r="AP306" t="str">
            <v>及格</v>
          </cell>
          <cell r="AQ306" t="str">
            <v/>
          </cell>
          <cell r="AR306" t="str">
            <v/>
          </cell>
          <cell r="AS306" t="str">
            <v/>
          </cell>
          <cell r="AT306" t="str">
            <v/>
          </cell>
          <cell r="AU306" t="str">
            <v>1</v>
          </cell>
          <cell r="AV306" t="str">
            <v>30</v>
          </cell>
          <cell r="AW306" t="str">
            <v>0</v>
          </cell>
          <cell r="AX306" t="str">
            <v>不及格</v>
          </cell>
          <cell r="AY306" t="str">
            <v>78.8</v>
          </cell>
          <cell r="AZ306" t="str">
            <v>0</v>
          </cell>
          <cell r="BA306" t="str">
            <v>78.8</v>
          </cell>
          <cell r="BB306" t="str">
            <v>及格</v>
          </cell>
        </row>
        <row r="307">
          <cell r="F307" t="str">
            <v>许艺凡</v>
          </cell>
          <cell r="G307" t="str">
            <v>1</v>
          </cell>
          <cell r="H307" t="str">
            <v>2012-02-17</v>
          </cell>
          <cell r="I307" t="str">
            <v/>
          </cell>
          <cell r="J307" t="str">
            <v>146.5</v>
          </cell>
          <cell r="K307" t="str">
            <v>32.7</v>
          </cell>
          <cell r="L307" t="str">
            <v>4.4</v>
          </cell>
          <cell r="M307" t="str">
            <v>4.5</v>
          </cell>
          <cell r="N307" t="str">
            <v>80</v>
          </cell>
          <cell r="O307" t="str">
            <v>低体重</v>
          </cell>
          <cell r="P307" t="str">
            <v>3930</v>
          </cell>
          <cell r="Q307" t="str">
            <v>100</v>
          </cell>
          <cell r="R307" t="str">
            <v>优秀</v>
          </cell>
          <cell r="S307" t="str">
            <v>8.7</v>
          </cell>
          <cell r="T307" t="str">
            <v>74</v>
          </cell>
          <cell r="U307" t="str">
            <v>及格</v>
          </cell>
          <cell r="V307" t="str">
            <v>16</v>
          </cell>
          <cell r="W307" t="str">
            <v>95</v>
          </cell>
          <cell r="X307" t="str">
            <v>优秀</v>
          </cell>
          <cell r="Y307" t="str">
            <v/>
          </cell>
          <cell r="Z307" t="str">
            <v/>
          </cell>
          <cell r="AA307" t="str">
            <v/>
          </cell>
          <cell r="AB307" t="str">
            <v/>
          </cell>
          <cell r="AC307" t="str">
            <v/>
          </cell>
          <cell r="AD307" t="str">
            <v/>
          </cell>
          <cell r="AE307" t="str">
            <v/>
          </cell>
          <cell r="AF307" t="str">
            <v>170</v>
          </cell>
          <cell r="AG307" t="str">
            <v>66</v>
          </cell>
          <cell r="AH307" t="str">
            <v>及格</v>
          </cell>
          <cell r="AI307" t="str">
            <v/>
          </cell>
          <cell r="AJ307" t="str">
            <v/>
          </cell>
          <cell r="AK307" t="str">
            <v/>
          </cell>
          <cell r="AL307" t="str">
            <v/>
          </cell>
          <cell r="AM307" t="str">
            <v>4.35</v>
          </cell>
          <cell r="AN307" t="str">
            <v>78</v>
          </cell>
          <cell r="AO307" t="str">
            <v>0</v>
          </cell>
          <cell r="AP307" t="str">
            <v>及格</v>
          </cell>
          <cell r="AQ307" t="str">
            <v/>
          </cell>
          <cell r="AR307" t="str">
            <v/>
          </cell>
          <cell r="AS307" t="str">
            <v/>
          </cell>
          <cell r="AT307" t="str">
            <v/>
          </cell>
          <cell r="AU307" t="str">
            <v>2</v>
          </cell>
          <cell r="AV307" t="str">
            <v>40</v>
          </cell>
          <cell r="AW307" t="str">
            <v>0</v>
          </cell>
          <cell r="AX307" t="str">
            <v>不及格</v>
          </cell>
          <cell r="AY307" t="str">
            <v>77.5</v>
          </cell>
          <cell r="AZ307" t="str">
            <v>0</v>
          </cell>
          <cell r="BA307" t="str">
            <v>77.5</v>
          </cell>
          <cell r="BB307" t="str">
            <v>及格</v>
          </cell>
        </row>
        <row r="308">
          <cell r="F308" t="str">
            <v>彭渺斯</v>
          </cell>
          <cell r="G308" t="str">
            <v>2</v>
          </cell>
          <cell r="H308" t="str">
            <v>2010-06-01</v>
          </cell>
          <cell r="I308" t="str">
            <v/>
          </cell>
          <cell r="J308" t="str">
            <v>165</v>
          </cell>
          <cell r="K308" t="str">
            <v>52.8</v>
          </cell>
          <cell r="L308" t="str">
            <v>4.9</v>
          </cell>
          <cell r="M308" t="str">
            <v>5.1</v>
          </cell>
          <cell r="N308" t="str">
            <v>100</v>
          </cell>
          <cell r="O308" t="str">
            <v>正常</v>
          </cell>
          <cell r="P308" t="str">
            <v>4560</v>
          </cell>
          <cell r="Q308" t="str">
            <v>100</v>
          </cell>
          <cell r="R308" t="str">
            <v>优秀</v>
          </cell>
          <cell r="S308" t="str">
            <v>8.2</v>
          </cell>
          <cell r="T308" t="str">
            <v>85</v>
          </cell>
          <cell r="U308" t="str">
            <v>良好</v>
          </cell>
          <cell r="V308" t="str">
            <v>17</v>
          </cell>
          <cell r="W308" t="str">
            <v>80</v>
          </cell>
          <cell r="X308" t="str">
            <v>良好</v>
          </cell>
          <cell r="Y308" t="str">
            <v/>
          </cell>
          <cell r="Z308" t="str">
            <v/>
          </cell>
          <cell r="AA308" t="str">
            <v/>
          </cell>
          <cell r="AB308" t="str">
            <v/>
          </cell>
          <cell r="AC308" t="str">
            <v/>
          </cell>
          <cell r="AD308" t="str">
            <v/>
          </cell>
          <cell r="AE308" t="str">
            <v/>
          </cell>
          <cell r="AF308" t="str">
            <v>192</v>
          </cell>
          <cell r="AG308" t="str">
            <v>90</v>
          </cell>
          <cell r="AH308" t="str">
            <v>优秀</v>
          </cell>
          <cell r="AI308" t="str">
            <v>3.42</v>
          </cell>
          <cell r="AJ308" t="str">
            <v>85</v>
          </cell>
          <cell r="AK308" t="str">
            <v>0</v>
          </cell>
          <cell r="AL308" t="str">
            <v>良好</v>
          </cell>
          <cell r="AM308" t="str">
            <v/>
          </cell>
          <cell r="AN308" t="str">
            <v/>
          </cell>
          <cell r="AO308" t="str">
            <v/>
          </cell>
          <cell r="AP308" t="str">
            <v/>
          </cell>
          <cell r="AQ308" t="str">
            <v>50</v>
          </cell>
          <cell r="AR308" t="str">
            <v>95</v>
          </cell>
          <cell r="AS308" t="str">
            <v>0</v>
          </cell>
          <cell r="AT308" t="str">
            <v>优秀</v>
          </cell>
          <cell r="AU308" t="str">
            <v/>
          </cell>
          <cell r="AV308" t="str">
            <v/>
          </cell>
          <cell r="AW308" t="str">
            <v/>
          </cell>
          <cell r="AX308" t="str">
            <v/>
          </cell>
          <cell r="AY308" t="str">
            <v>90.5</v>
          </cell>
          <cell r="AZ308" t="str">
            <v>0</v>
          </cell>
          <cell r="BA308" t="str">
            <v>90.5</v>
          </cell>
          <cell r="BB308" t="str">
            <v>优秀</v>
          </cell>
        </row>
        <row r="309">
          <cell r="F309" t="str">
            <v>倪羽窈</v>
          </cell>
          <cell r="G309" t="str">
            <v>2</v>
          </cell>
          <cell r="H309" t="str">
            <v>2010-06-03</v>
          </cell>
          <cell r="I309" t="str">
            <v/>
          </cell>
          <cell r="J309" t="str">
            <v>154.5</v>
          </cell>
          <cell r="K309" t="str">
            <v>49.9</v>
          </cell>
          <cell r="L309" t="str">
            <v>4.4</v>
          </cell>
          <cell r="M309" t="str">
            <v>4.4</v>
          </cell>
          <cell r="N309" t="str">
            <v>100</v>
          </cell>
          <cell r="O309" t="str">
            <v>正常</v>
          </cell>
          <cell r="P309" t="str">
            <v>3520</v>
          </cell>
          <cell r="Q309" t="str">
            <v>100</v>
          </cell>
          <cell r="R309" t="str">
            <v>优秀</v>
          </cell>
          <cell r="S309" t="str">
            <v>8.7</v>
          </cell>
          <cell r="T309" t="str">
            <v>80</v>
          </cell>
          <cell r="U309" t="str">
            <v>良好</v>
          </cell>
          <cell r="V309" t="str">
            <v>25</v>
          </cell>
          <cell r="W309" t="str">
            <v>100</v>
          </cell>
          <cell r="X309" t="str">
            <v>优秀</v>
          </cell>
          <cell r="Y309" t="str">
            <v/>
          </cell>
          <cell r="Z309" t="str">
            <v/>
          </cell>
          <cell r="AA309" t="str">
            <v/>
          </cell>
          <cell r="AB309" t="str">
            <v/>
          </cell>
          <cell r="AC309" t="str">
            <v/>
          </cell>
          <cell r="AD309" t="str">
            <v/>
          </cell>
          <cell r="AE309" t="str">
            <v/>
          </cell>
          <cell r="AF309" t="str">
            <v>180</v>
          </cell>
          <cell r="AG309" t="str">
            <v>80</v>
          </cell>
          <cell r="AH309" t="str">
            <v>良好</v>
          </cell>
          <cell r="AI309" t="str">
            <v>4.08</v>
          </cell>
          <cell r="AJ309" t="str">
            <v>74</v>
          </cell>
          <cell r="AK309" t="str">
            <v>0</v>
          </cell>
          <cell r="AL309" t="str">
            <v>及格</v>
          </cell>
          <cell r="AM309" t="str">
            <v/>
          </cell>
          <cell r="AN309" t="str">
            <v/>
          </cell>
          <cell r="AO309" t="str">
            <v/>
          </cell>
          <cell r="AP309" t="str">
            <v/>
          </cell>
          <cell r="AQ309" t="str">
            <v>47</v>
          </cell>
          <cell r="AR309" t="str">
            <v>85</v>
          </cell>
          <cell r="AS309" t="str">
            <v>0</v>
          </cell>
          <cell r="AT309" t="str">
            <v>良好</v>
          </cell>
          <cell r="AU309" t="str">
            <v/>
          </cell>
          <cell r="AV309" t="str">
            <v/>
          </cell>
          <cell r="AW309" t="str">
            <v/>
          </cell>
          <cell r="AX309" t="str">
            <v/>
          </cell>
          <cell r="AY309" t="str">
            <v>87.3</v>
          </cell>
          <cell r="AZ309" t="str">
            <v>0</v>
          </cell>
          <cell r="BA309" t="str">
            <v>87.3</v>
          </cell>
          <cell r="BB309" t="str">
            <v>良好</v>
          </cell>
        </row>
        <row r="310">
          <cell r="F310" t="str">
            <v>徐敏问</v>
          </cell>
          <cell r="G310" t="str">
            <v>2</v>
          </cell>
          <cell r="H310" t="str">
            <v>2009-09-23</v>
          </cell>
          <cell r="I310" t="str">
            <v/>
          </cell>
          <cell r="J310" t="str">
            <v>160.5</v>
          </cell>
          <cell r="K310" t="str">
            <v>47.2</v>
          </cell>
          <cell r="L310" t="str">
            <v>4.2</v>
          </cell>
          <cell r="M310" t="str">
            <v>4.2</v>
          </cell>
          <cell r="N310" t="str">
            <v>100</v>
          </cell>
          <cell r="O310" t="str">
            <v>正常</v>
          </cell>
          <cell r="P310" t="str">
            <v>4750</v>
          </cell>
          <cell r="Q310" t="str">
            <v>100</v>
          </cell>
          <cell r="R310" t="str">
            <v>优秀</v>
          </cell>
          <cell r="S310" t="str">
            <v>8.6</v>
          </cell>
          <cell r="T310" t="str">
            <v>80</v>
          </cell>
          <cell r="U310" t="str">
            <v>良好</v>
          </cell>
          <cell r="V310" t="str">
            <v>19</v>
          </cell>
          <cell r="W310" t="str">
            <v>85</v>
          </cell>
          <cell r="X310" t="str">
            <v>良好</v>
          </cell>
          <cell r="Y310" t="str">
            <v/>
          </cell>
          <cell r="Z310" t="str">
            <v/>
          </cell>
          <cell r="AA310" t="str">
            <v/>
          </cell>
          <cell r="AB310" t="str">
            <v/>
          </cell>
          <cell r="AC310" t="str">
            <v/>
          </cell>
          <cell r="AD310" t="str">
            <v/>
          </cell>
          <cell r="AE310" t="str">
            <v/>
          </cell>
          <cell r="AF310" t="str">
            <v>196</v>
          </cell>
          <cell r="AG310" t="str">
            <v>95</v>
          </cell>
          <cell r="AH310" t="str">
            <v>优秀</v>
          </cell>
          <cell r="AI310" t="str">
            <v>3.46</v>
          </cell>
          <cell r="AJ310" t="str">
            <v>85</v>
          </cell>
          <cell r="AK310" t="str">
            <v>0</v>
          </cell>
          <cell r="AL310" t="str">
            <v>良好</v>
          </cell>
          <cell r="AM310" t="str">
            <v/>
          </cell>
          <cell r="AN310" t="str">
            <v/>
          </cell>
          <cell r="AO310" t="str">
            <v/>
          </cell>
          <cell r="AP310" t="str">
            <v/>
          </cell>
          <cell r="AQ310" t="str">
            <v>41</v>
          </cell>
          <cell r="AR310" t="str">
            <v>78</v>
          </cell>
          <cell r="AS310" t="str">
            <v>0</v>
          </cell>
          <cell r="AT310" t="str">
            <v>及格</v>
          </cell>
          <cell r="AU310" t="str">
            <v/>
          </cell>
          <cell r="AV310" t="str">
            <v/>
          </cell>
          <cell r="AW310" t="str">
            <v/>
          </cell>
          <cell r="AX310" t="str">
            <v/>
          </cell>
          <cell r="AY310" t="str">
            <v>88.8</v>
          </cell>
          <cell r="AZ310" t="str">
            <v>0</v>
          </cell>
          <cell r="BA310" t="str">
            <v>88.8</v>
          </cell>
          <cell r="BB310" t="str">
            <v>良好</v>
          </cell>
        </row>
        <row r="311">
          <cell r="F311" t="str">
            <v>沈诺易</v>
          </cell>
          <cell r="G311" t="str">
            <v>2</v>
          </cell>
          <cell r="H311" t="str">
            <v>2010-05-01</v>
          </cell>
          <cell r="I311" t="str">
            <v/>
          </cell>
          <cell r="J311" t="str">
            <v>166.5</v>
          </cell>
          <cell r="K311" t="str">
            <v>57.3</v>
          </cell>
          <cell r="L311" t="str">
            <v>4.7</v>
          </cell>
          <cell r="M311" t="str">
            <v>4.4</v>
          </cell>
          <cell r="N311" t="str">
            <v>100</v>
          </cell>
          <cell r="O311" t="str">
            <v>正常</v>
          </cell>
          <cell r="P311" t="str">
            <v>3980</v>
          </cell>
          <cell r="Q311" t="str">
            <v>100</v>
          </cell>
          <cell r="R311" t="str">
            <v>优秀</v>
          </cell>
          <cell r="S311" t="str">
            <v>8.6</v>
          </cell>
          <cell r="T311" t="str">
            <v>80</v>
          </cell>
          <cell r="U311" t="str">
            <v>良好</v>
          </cell>
          <cell r="V311" t="str">
            <v>18</v>
          </cell>
          <cell r="W311" t="str">
            <v>80</v>
          </cell>
          <cell r="X311" t="str">
            <v>良好</v>
          </cell>
          <cell r="Y311" t="str">
            <v/>
          </cell>
          <cell r="Z311" t="str">
            <v/>
          </cell>
          <cell r="AA311" t="str">
            <v/>
          </cell>
          <cell r="AB311" t="str">
            <v/>
          </cell>
          <cell r="AC311" t="str">
            <v/>
          </cell>
          <cell r="AD311" t="str">
            <v/>
          </cell>
          <cell r="AE311" t="str">
            <v/>
          </cell>
          <cell r="AF311" t="str">
            <v>178</v>
          </cell>
          <cell r="AG311" t="str">
            <v>80</v>
          </cell>
          <cell r="AH311" t="str">
            <v>良好</v>
          </cell>
          <cell r="AI311" t="str">
            <v>3.51</v>
          </cell>
          <cell r="AJ311" t="str">
            <v>80</v>
          </cell>
          <cell r="AK311" t="str">
            <v>0</v>
          </cell>
          <cell r="AL311" t="str">
            <v>良好</v>
          </cell>
          <cell r="AM311" t="str">
            <v/>
          </cell>
          <cell r="AN311" t="str">
            <v/>
          </cell>
          <cell r="AO311" t="str">
            <v/>
          </cell>
          <cell r="AP311" t="str">
            <v/>
          </cell>
          <cell r="AQ311" t="str">
            <v>46</v>
          </cell>
          <cell r="AR311" t="str">
            <v>85</v>
          </cell>
          <cell r="AS311" t="str">
            <v>0</v>
          </cell>
          <cell r="AT311" t="str">
            <v>良好</v>
          </cell>
          <cell r="AU311" t="str">
            <v/>
          </cell>
          <cell r="AV311" t="str">
            <v/>
          </cell>
          <cell r="AW311" t="str">
            <v/>
          </cell>
          <cell r="AX311" t="str">
            <v/>
          </cell>
          <cell r="AY311" t="str">
            <v>86.5</v>
          </cell>
          <cell r="AZ311" t="str">
            <v>0</v>
          </cell>
          <cell r="BA311" t="str">
            <v>86.5</v>
          </cell>
          <cell r="BB311" t="str">
            <v>良好</v>
          </cell>
        </row>
        <row r="312">
          <cell r="F312" t="str">
            <v>王昕然</v>
          </cell>
          <cell r="G312" t="str">
            <v>2</v>
          </cell>
          <cell r="H312" t="str">
            <v>2010-08-13</v>
          </cell>
          <cell r="I312" t="str">
            <v/>
          </cell>
          <cell r="J312" t="str">
            <v>162</v>
          </cell>
          <cell r="K312" t="str">
            <v>55</v>
          </cell>
          <cell r="L312" t="str">
            <v>4.9</v>
          </cell>
          <cell r="M312" t="str">
            <v>4.9</v>
          </cell>
          <cell r="N312" t="str">
            <v>100</v>
          </cell>
          <cell r="O312" t="str">
            <v>正常</v>
          </cell>
          <cell r="P312" t="str">
            <v>3330</v>
          </cell>
          <cell r="Q312" t="str">
            <v>100</v>
          </cell>
          <cell r="R312" t="str">
            <v>优秀</v>
          </cell>
          <cell r="S312" t="str">
            <v>8.2</v>
          </cell>
          <cell r="T312" t="str">
            <v>85</v>
          </cell>
          <cell r="U312" t="str">
            <v>良好</v>
          </cell>
          <cell r="V312" t="str">
            <v>22</v>
          </cell>
          <cell r="W312" t="str">
            <v>95</v>
          </cell>
          <cell r="X312" t="str">
            <v>优秀</v>
          </cell>
          <cell r="Y312" t="str">
            <v/>
          </cell>
          <cell r="Z312" t="str">
            <v/>
          </cell>
          <cell r="AA312" t="str">
            <v/>
          </cell>
          <cell r="AB312" t="str">
            <v/>
          </cell>
          <cell r="AC312" t="str">
            <v/>
          </cell>
          <cell r="AD312" t="str">
            <v/>
          </cell>
          <cell r="AE312" t="str">
            <v/>
          </cell>
          <cell r="AF312" t="str">
            <v>196</v>
          </cell>
          <cell r="AG312" t="str">
            <v>95</v>
          </cell>
          <cell r="AH312" t="str">
            <v>优秀</v>
          </cell>
          <cell r="AI312" t="str">
            <v>3.59</v>
          </cell>
          <cell r="AJ312" t="str">
            <v>78</v>
          </cell>
          <cell r="AK312" t="str">
            <v>0</v>
          </cell>
          <cell r="AL312" t="str">
            <v>及格</v>
          </cell>
          <cell r="AM312" t="str">
            <v/>
          </cell>
          <cell r="AN312" t="str">
            <v/>
          </cell>
          <cell r="AO312" t="str">
            <v/>
          </cell>
          <cell r="AP312" t="str">
            <v/>
          </cell>
          <cell r="AQ312" t="str">
            <v>48</v>
          </cell>
          <cell r="AR312" t="str">
            <v>90</v>
          </cell>
          <cell r="AS312" t="str">
            <v>0</v>
          </cell>
          <cell r="AT312" t="str">
            <v>优秀</v>
          </cell>
          <cell r="AU312" t="str">
            <v/>
          </cell>
          <cell r="AV312" t="str">
            <v/>
          </cell>
          <cell r="AW312" t="str">
            <v/>
          </cell>
          <cell r="AX312" t="str">
            <v/>
          </cell>
          <cell r="AY312" t="str">
            <v>90.6</v>
          </cell>
          <cell r="AZ312" t="str">
            <v>0</v>
          </cell>
          <cell r="BA312" t="str">
            <v>90.6</v>
          </cell>
          <cell r="BB312" t="str">
            <v>优秀</v>
          </cell>
        </row>
        <row r="313">
          <cell r="F313" t="str">
            <v>杨采莼</v>
          </cell>
          <cell r="G313" t="str">
            <v>2</v>
          </cell>
          <cell r="H313" t="str">
            <v>2008-08-29</v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  <cell r="AA313" t="str">
            <v/>
          </cell>
          <cell r="AB313" t="str">
            <v/>
          </cell>
          <cell r="AC313" t="str">
            <v/>
          </cell>
          <cell r="AD313" t="str">
            <v/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/>
          </cell>
          <cell r="AK313" t="str">
            <v/>
          </cell>
          <cell r="AL313" t="str">
            <v/>
          </cell>
          <cell r="AM313" t="str">
            <v/>
          </cell>
          <cell r="AN313" t="str">
            <v/>
          </cell>
          <cell r="AO313" t="str">
            <v/>
          </cell>
          <cell r="AP313" t="str">
            <v/>
          </cell>
          <cell r="AQ313" t="str">
            <v/>
          </cell>
          <cell r="AR313" t="str">
            <v/>
          </cell>
          <cell r="AS313" t="str">
            <v/>
          </cell>
          <cell r="AT313" t="str">
            <v/>
          </cell>
          <cell r="AU313" t="str">
            <v/>
          </cell>
          <cell r="AV313" t="str">
            <v/>
          </cell>
          <cell r="AW313" t="str">
            <v/>
          </cell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  <cell r="BB313" t="str">
            <v>不及格</v>
          </cell>
        </row>
        <row r="314">
          <cell r="F314" t="str">
            <v>单程</v>
          </cell>
          <cell r="G314" t="str">
            <v>1</v>
          </cell>
          <cell r="H314" t="str">
            <v>2010-01-28</v>
          </cell>
          <cell r="I314" t="str">
            <v/>
          </cell>
          <cell r="J314" t="str">
            <v>173</v>
          </cell>
          <cell r="K314" t="str">
            <v>60.5</v>
          </cell>
          <cell r="L314" t="str">
            <v>4.3</v>
          </cell>
          <cell r="M314" t="str">
            <v>5.0</v>
          </cell>
          <cell r="N314" t="str">
            <v>100</v>
          </cell>
          <cell r="O314" t="str">
            <v>正常</v>
          </cell>
          <cell r="P314" t="str">
            <v>3750</v>
          </cell>
          <cell r="Q314" t="str">
            <v>85</v>
          </cell>
          <cell r="R314" t="str">
            <v>良好</v>
          </cell>
          <cell r="S314" t="str">
            <v>7.2</v>
          </cell>
          <cell r="T314" t="str">
            <v>100</v>
          </cell>
          <cell r="U314" t="str">
            <v>优秀</v>
          </cell>
          <cell r="V314" t="str">
            <v>19</v>
          </cell>
          <cell r="W314" t="str">
            <v>90</v>
          </cell>
          <cell r="X314" t="str">
            <v>优秀</v>
          </cell>
          <cell r="Y314" t="str">
            <v/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 t="str">
            <v/>
          </cell>
          <cell r="AE314" t="str">
            <v/>
          </cell>
          <cell r="AF314" t="str">
            <v>246</v>
          </cell>
          <cell r="AG314" t="str">
            <v>95</v>
          </cell>
          <cell r="AH314" t="str">
            <v>优秀</v>
          </cell>
          <cell r="AI314" t="str">
            <v/>
          </cell>
          <cell r="AJ314" t="str">
            <v/>
          </cell>
          <cell r="AK314" t="str">
            <v/>
          </cell>
          <cell r="AL314" t="str">
            <v/>
          </cell>
          <cell r="AM314" t="str">
            <v>3.40</v>
          </cell>
          <cell r="AN314" t="str">
            <v>100</v>
          </cell>
          <cell r="AO314" t="str">
            <v>0</v>
          </cell>
          <cell r="AP314" t="str">
            <v>优秀</v>
          </cell>
          <cell r="AQ314" t="str">
            <v/>
          </cell>
          <cell r="AR314" t="str">
            <v/>
          </cell>
          <cell r="AS314" t="str">
            <v/>
          </cell>
          <cell r="AT314" t="str">
            <v/>
          </cell>
          <cell r="AU314" t="str">
            <v>6</v>
          </cell>
          <cell r="AV314" t="str">
            <v>60</v>
          </cell>
          <cell r="AW314" t="str">
            <v>0</v>
          </cell>
          <cell r="AX314" t="str">
            <v>及格</v>
          </cell>
          <cell r="AY314" t="str">
            <v>92.3</v>
          </cell>
          <cell r="AZ314" t="str">
            <v>0</v>
          </cell>
          <cell r="BA314" t="str">
            <v>92.3</v>
          </cell>
          <cell r="BB314" t="str">
            <v>优秀</v>
          </cell>
        </row>
        <row r="315">
          <cell r="F315" t="str">
            <v>宋思贤</v>
          </cell>
          <cell r="G315" t="str">
            <v>1</v>
          </cell>
          <cell r="H315" t="str">
            <v>2009-09-02</v>
          </cell>
          <cell r="I315" t="str">
            <v/>
          </cell>
          <cell r="J315" t="str">
            <v>169.5</v>
          </cell>
          <cell r="K315" t="str">
            <v>66</v>
          </cell>
          <cell r="L315" t="str">
            <v>4.3</v>
          </cell>
          <cell r="M315" t="str">
            <v>4.4</v>
          </cell>
          <cell r="N315" t="str">
            <v>80</v>
          </cell>
          <cell r="O315" t="str">
            <v>超重</v>
          </cell>
          <cell r="P315" t="str">
            <v>3240</v>
          </cell>
          <cell r="Q315" t="str">
            <v>74</v>
          </cell>
          <cell r="R315" t="str">
            <v>及格</v>
          </cell>
          <cell r="S315" t="str">
            <v>7</v>
          </cell>
          <cell r="T315" t="str">
            <v>100</v>
          </cell>
          <cell r="U315" t="str">
            <v>优秀</v>
          </cell>
          <cell r="V315" t="str">
            <v>24</v>
          </cell>
          <cell r="W315" t="str">
            <v>100</v>
          </cell>
          <cell r="X315" t="str">
            <v>优秀</v>
          </cell>
          <cell r="Y315" t="str">
            <v/>
          </cell>
          <cell r="Z315" t="str">
            <v/>
          </cell>
          <cell r="AA315" t="str">
            <v/>
          </cell>
          <cell r="AB315" t="str">
            <v/>
          </cell>
          <cell r="AC315" t="str">
            <v/>
          </cell>
          <cell r="AD315" t="str">
            <v/>
          </cell>
          <cell r="AE315" t="str">
            <v/>
          </cell>
          <cell r="AF315" t="str">
            <v>265</v>
          </cell>
          <cell r="AG315" t="str">
            <v>100</v>
          </cell>
          <cell r="AH315" t="str">
            <v>优秀</v>
          </cell>
          <cell r="AI315" t="str">
            <v/>
          </cell>
          <cell r="AJ315" t="str">
            <v/>
          </cell>
          <cell r="AK315" t="str">
            <v/>
          </cell>
          <cell r="AL315" t="str">
            <v/>
          </cell>
          <cell r="AM315" t="str">
            <v>3.47</v>
          </cell>
          <cell r="AN315" t="str">
            <v>90</v>
          </cell>
          <cell r="AO315" t="str">
            <v>0</v>
          </cell>
          <cell r="AP315" t="str">
            <v>优秀</v>
          </cell>
          <cell r="AQ315" t="str">
            <v/>
          </cell>
          <cell r="AR315" t="str">
            <v/>
          </cell>
          <cell r="AS315" t="str">
            <v/>
          </cell>
          <cell r="AT315" t="str">
            <v/>
          </cell>
          <cell r="AU315" t="str">
            <v>7</v>
          </cell>
          <cell r="AV315" t="str">
            <v>64</v>
          </cell>
          <cell r="AW315" t="str">
            <v>0</v>
          </cell>
          <cell r="AX315" t="str">
            <v>及格</v>
          </cell>
          <cell r="AY315" t="str">
            <v>87.5</v>
          </cell>
          <cell r="AZ315" t="str">
            <v>0</v>
          </cell>
          <cell r="BA315" t="str">
            <v>87.5</v>
          </cell>
          <cell r="BB315" t="str">
            <v>良好</v>
          </cell>
        </row>
        <row r="316">
          <cell r="F316" t="str">
            <v>王梓恒</v>
          </cell>
          <cell r="G316" t="str">
            <v>1</v>
          </cell>
          <cell r="H316" t="str">
            <v>2012-02-14</v>
          </cell>
          <cell r="I316" t="str">
            <v/>
          </cell>
          <cell r="J316" t="str">
            <v>167.5</v>
          </cell>
          <cell r="K316" t="str">
            <v>54.3</v>
          </cell>
          <cell r="L316" t="str">
            <v>4.9</v>
          </cell>
          <cell r="M316" t="str">
            <v>4.4</v>
          </cell>
          <cell r="N316" t="str">
            <v>100</v>
          </cell>
          <cell r="O316" t="str">
            <v>正常</v>
          </cell>
          <cell r="P316" t="str">
            <v>3541</v>
          </cell>
          <cell r="Q316" t="str">
            <v>95</v>
          </cell>
          <cell r="R316" t="str">
            <v>优秀</v>
          </cell>
          <cell r="S316" t="str">
            <v>7.4</v>
          </cell>
          <cell r="T316" t="str">
            <v>100</v>
          </cell>
          <cell r="U316" t="str">
            <v>优秀</v>
          </cell>
          <cell r="V316" t="str">
            <v>21</v>
          </cell>
          <cell r="W316" t="str">
            <v>100</v>
          </cell>
          <cell r="X316" t="str">
            <v>优秀</v>
          </cell>
          <cell r="Y316" t="str">
            <v/>
          </cell>
          <cell r="Z316" t="str">
            <v/>
          </cell>
          <cell r="AA316" t="str">
            <v/>
          </cell>
          <cell r="AB316" t="str">
            <v/>
          </cell>
          <cell r="AC316" t="str">
            <v/>
          </cell>
          <cell r="AD316" t="str">
            <v/>
          </cell>
          <cell r="AE316" t="str">
            <v/>
          </cell>
          <cell r="AF316" t="str">
            <v>240</v>
          </cell>
          <cell r="AG316" t="str">
            <v>100</v>
          </cell>
          <cell r="AH316" t="str">
            <v>优秀</v>
          </cell>
          <cell r="AI316" t="str">
            <v/>
          </cell>
          <cell r="AJ316" t="str">
            <v/>
          </cell>
          <cell r="AK316" t="str">
            <v/>
          </cell>
          <cell r="AL316" t="str">
            <v/>
          </cell>
          <cell r="AM316" t="str">
            <v>3.55</v>
          </cell>
          <cell r="AN316" t="str">
            <v>100</v>
          </cell>
          <cell r="AO316" t="str">
            <v>0</v>
          </cell>
          <cell r="AP316" t="str">
            <v>优秀</v>
          </cell>
          <cell r="AQ316" t="str">
            <v/>
          </cell>
          <cell r="AR316" t="str">
            <v/>
          </cell>
          <cell r="AS316" t="str">
            <v/>
          </cell>
          <cell r="AT316" t="str">
            <v/>
          </cell>
          <cell r="AU316" t="str">
            <v>3</v>
          </cell>
          <cell r="AV316" t="str">
            <v>50</v>
          </cell>
          <cell r="AW316" t="str">
            <v>0</v>
          </cell>
          <cell r="AX316" t="str">
            <v>不及格</v>
          </cell>
          <cell r="AY316" t="str">
            <v>94.3</v>
          </cell>
          <cell r="AZ316" t="str">
            <v>0</v>
          </cell>
          <cell r="BA316" t="str">
            <v>94.3</v>
          </cell>
          <cell r="BB316" t="str">
            <v>优秀</v>
          </cell>
        </row>
        <row r="317">
          <cell r="F317" t="str">
            <v>潘斯琪</v>
          </cell>
          <cell r="G317" t="str">
            <v>2</v>
          </cell>
          <cell r="H317" t="str">
            <v>2012-02-03</v>
          </cell>
          <cell r="I317" t="str">
            <v/>
          </cell>
          <cell r="J317" t="str">
            <v>160.5</v>
          </cell>
          <cell r="K317" t="str">
            <v>49.5</v>
          </cell>
          <cell r="L317" t="str">
            <v>4.4</v>
          </cell>
          <cell r="M317" t="str">
            <v>4.5</v>
          </cell>
          <cell r="N317" t="str">
            <v>100</v>
          </cell>
          <cell r="O317" t="str">
            <v>正常</v>
          </cell>
          <cell r="P317" t="str">
            <v>2630</v>
          </cell>
          <cell r="Q317" t="str">
            <v>90</v>
          </cell>
          <cell r="R317" t="str">
            <v>优秀</v>
          </cell>
          <cell r="S317" t="str">
            <v>8.6</v>
          </cell>
          <cell r="T317" t="str">
            <v>85</v>
          </cell>
          <cell r="U317" t="str">
            <v>良好</v>
          </cell>
          <cell r="V317" t="str">
            <v>26</v>
          </cell>
          <cell r="W317" t="str">
            <v>100</v>
          </cell>
          <cell r="X317" t="str">
            <v>优秀</v>
          </cell>
          <cell r="Y317" t="str">
            <v/>
          </cell>
          <cell r="Z317" t="str">
            <v/>
          </cell>
          <cell r="AA317" t="str">
            <v/>
          </cell>
          <cell r="AB317" t="str">
            <v/>
          </cell>
          <cell r="AC317" t="str">
            <v/>
          </cell>
          <cell r="AD317" t="str">
            <v/>
          </cell>
          <cell r="AE317" t="str">
            <v/>
          </cell>
          <cell r="AF317" t="str">
            <v>182</v>
          </cell>
          <cell r="AG317" t="str">
            <v>85</v>
          </cell>
          <cell r="AH317" t="str">
            <v>良好</v>
          </cell>
          <cell r="AI317" t="str">
            <v>4.13</v>
          </cell>
          <cell r="AJ317" t="str">
            <v>76</v>
          </cell>
          <cell r="AK317" t="str">
            <v>0</v>
          </cell>
          <cell r="AL317" t="str">
            <v>及格</v>
          </cell>
          <cell r="AM317" t="str">
            <v/>
          </cell>
          <cell r="AN317" t="str">
            <v/>
          </cell>
          <cell r="AO317" t="str">
            <v/>
          </cell>
          <cell r="AP317" t="str">
            <v/>
          </cell>
          <cell r="AQ317" t="str">
            <v>43</v>
          </cell>
          <cell r="AR317" t="str">
            <v>85</v>
          </cell>
          <cell r="AS317" t="str">
            <v>0</v>
          </cell>
          <cell r="AT317" t="str">
            <v>良好</v>
          </cell>
          <cell r="AU317" t="str">
            <v/>
          </cell>
          <cell r="AV317" t="str">
            <v/>
          </cell>
          <cell r="AW317" t="str">
            <v/>
          </cell>
          <cell r="AX317" t="str">
            <v/>
          </cell>
          <cell r="AY317" t="str">
            <v>87.7</v>
          </cell>
          <cell r="AZ317" t="str">
            <v>0</v>
          </cell>
          <cell r="BA317" t="str">
            <v>87.7</v>
          </cell>
          <cell r="BB317" t="str">
            <v>良好</v>
          </cell>
        </row>
        <row r="318">
          <cell r="F318" t="str">
            <v>徐一辰</v>
          </cell>
          <cell r="G318" t="str">
            <v>1</v>
          </cell>
          <cell r="H318" t="str">
            <v>2012-08-30</v>
          </cell>
          <cell r="I318" t="str">
            <v/>
          </cell>
          <cell r="J318" t="str">
            <v>159.5</v>
          </cell>
          <cell r="K318" t="str">
            <v>46.8</v>
          </cell>
          <cell r="L318" t="str">
            <v>4.5</v>
          </cell>
          <cell r="M318" t="str">
            <v>5.0</v>
          </cell>
          <cell r="N318" t="str">
            <v>100</v>
          </cell>
          <cell r="O318" t="str">
            <v>正常</v>
          </cell>
          <cell r="P318" t="str">
            <v>3422</v>
          </cell>
          <cell r="Q318" t="str">
            <v>90</v>
          </cell>
          <cell r="R318" t="str">
            <v>优秀</v>
          </cell>
          <cell r="S318" t="str">
            <v>8.2</v>
          </cell>
          <cell r="T318" t="str">
            <v>80</v>
          </cell>
          <cell r="U318" t="str">
            <v>良好</v>
          </cell>
          <cell r="V318" t="str">
            <v>15</v>
          </cell>
          <cell r="W318" t="str">
            <v>90</v>
          </cell>
          <cell r="X318" t="str">
            <v>优秀</v>
          </cell>
          <cell r="Y318" t="str">
            <v/>
          </cell>
          <cell r="Z318" t="str">
            <v/>
          </cell>
          <cell r="AA318" t="str">
            <v/>
          </cell>
          <cell r="AB318" t="str">
            <v/>
          </cell>
          <cell r="AC318" t="str">
            <v/>
          </cell>
          <cell r="AD318" t="str">
            <v/>
          </cell>
          <cell r="AE318" t="str">
            <v/>
          </cell>
          <cell r="AF318" t="str">
            <v>171</v>
          </cell>
          <cell r="AG318" t="str">
            <v>68</v>
          </cell>
          <cell r="AH318" t="str">
            <v>及格</v>
          </cell>
          <cell r="AI318" t="str">
            <v/>
          </cell>
          <cell r="AJ318" t="str">
            <v/>
          </cell>
          <cell r="AK318" t="str">
            <v/>
          </cell>
          <cell r="AL318" t="str">
            <v/>
          </cell>
          <cell r="AM318" t="str">
            <v>4.28</v>
          </cell>
          <cell r="AN318" t="str">
            <v>80</v>
          </cell>
          <cell r="AO318" t="str">
            <v>0</v>
          </cell>
          <cell r="AP318" t="str">
            <v>良好</v>
          </cell>
          <cell r="AQ318" t="str">
            <v/>
          </cell>
          <cell r="AR318" t="str">
            <v/>
          </cell>
          <cell r="AS318" t="str">
            <v/>
          </cell>
          <cell r="AT318" t="str">
            <v/>
          </cell>
          <cell r="AU318" t="str">
            <v>2</v>
          </cell>
          <cell r="AV318" t="str">
            <v>40</v>
          </cell>
          <cell r="AW318" t="str">
            <v>0</v>
          </cell>
          <cell r="AX318" t="str">
            <v>不及格</v>
          </cell>
          <cell r="AY318" t="str">
            <v>80.3</v>
          </cell>
          <cell r="AZ318" t="str">
            <v>0</v>
          </cell>
          <cell r="BA318" t="str">
            <v>80.3</v>
          </cell>
          <cell r="BB318" t="str">
            <v>良好</v>
          </cell>
        </row>
        <row r="319">
          <cell r="F319" t="str">
            <v>袁永杰</v>
          </cell>
          <cell r="G319" t="str">
            <v>1</v>
          </cell>
          <cell r="H319" t="str">
            <v>2012-08-23</v>
          </cell>
          <cell r="I319" t="str">
            <v/>
          </cell>
          <cell r="J319" t="str">
            <v>152.5</v>
          </cell>
          <cell r="K319" t="str">
            <v>52.5</v>
          </cell>
          <cell r="L319" t="str">
            <v>4.1</v>
          </cell>
          <cell r="M319" t="str">
            <v>5.1</v>
          </cell>
          <cell r="N319" t="str">
            <v>80</v>
          </cell>
          <cell r="O319" t="str">
            <v>超重</v>
          </cell>
          <cell r="P319" t="str">
            <v>3587</v>
          </cell>
          <cell r="Q319" t="str">
            <v>95</v>
          </cell>
          <cell r="R319" t="str">
            <v>优秀</v>
          </cell>
          <cell r="S319" t="str">
            <v>8</v>
          </cell>
          <cell r="T319" t="str">
            <v>90</v>
          </cell>
          <cell r="U319" t="str">
            <v>优秀</v>
          </cell>
          <cell r="V319" t="str">
            <v>16.5</v>
          </cell>
          <cell r="W319" t="str">
            <v>95</v>
          </cell>
          <cell r="X319" t="str">
            <v>优秀</v>
          </cell>
          <cell r="Y319" t="str">
            <v/>
          </cell>
          <cell r="Z319" t="str">
            <v/>
          </cell>
          <cell r="AA319" t="str">
            <v/>
          </cell>
          <cell r="AB319" t="str">
            <v/>
          </cell>
          <cell r="AC319" t="str">
            <v/>
          </cell>
          <cell r="AD319" t="str">
            <v/>
          </cell>
          <cell r="AE319" t="str">
            <v/>
          </cell>
          <cell r="AF319" t="str">
            <v>181</v>
          </cell>
          <cell r="AG319" t="str">
            <v>72</v>
          </cell>
          <cell r="AH319" t="str">
            <v>及格</v>
          </cell>
          <cell r="AI319" t="str">
            <v/>
          </cell>
          <cell r="AJ319" t="str">
            <v/>
          </cell>
          <cell r="AK319" t="str">
            <v/>
          </cell>
          <cell r="AL319" t="str">
            <v/>
          </cell>
          <cell r="AM319" t="str">
            <v>4.34</v>
          </cell>
          <cell r="AN319" t="str">
            <v>78</v>
          </cell>
          <cell r="AO319" t="str">
            <v>0</v>
          </cell>
          <cell r="AP319" t="str">
            <v>及格</v>
          </cell>
          <cell r="AQ319" t="str">
            <v/>
          </cell>
          <cell r="AR319" t="str">
            <v/>
          </cell>
          <cell r="AS319" t="str">
            <v/>
          </cell>
          <cell r="AT319" t="str">
            <v/>
          </cell>
          <cell r="AU319" t="str">
            <v>3</v>
          </cell>
          <cell r="AV319" t="str">
            <v>50</v>
          </cell>
          <cell r="AW319" t="str">
            <v>0</v>
          </cell>
          <cell r="AX319" t="str">
            <v>不及格</v>
          </cell>
          <cell r="AY319" t="str">
            <v>81.5</v>
          </cell>
          <cell r="AZ319" t="str">
            <v>0</v>
          </cell>
          <cell r="BA319" t="str">
            <v>81.5</v>
          </cell>
          <cell r="BB319" t="str">
            <v>良好</v>
          </cell>
        </row>
        <row r="320">
          <cell r="F320" t="str">
            <v>徐朵爱</v>
          </cell>
          <cell r="G320" t="str">
            <v>2</v>
          </cell>
          <cell r="H320" t="str">
            <v>2012-07-24</v>
          </cell>
          <cell r="I320" t="str">
            <v/>
          </cell>
          <cell r="J320" t="str">
            <v>157.5</v>
          </cell>
          <cell r="K320" t="str">
            <v>46.6</v>
          </cell>
          <cell r="L320" t="str">
            <v>4.9</v>
          </cell>
          <cell r="M320" t="str">
            <v>4.5</v>
          </cell>
          <cell r="N320" t="str">
            <v>100</v>
          </cell>
          <cell r="O320" t="str">
            <v>正常</v>
          </cell>
          <cell r="P320" t="str">
            <v>2791</v>
          </cell>
          <cell r="Q320" t="str">
            <v>100</v>
          </cell>
          <cell r="R320" t="str">
            <v>优秀</v>
          </cell>
          <cell r="S320" t="str">
            <v>8.7</v>
          </cell>
          <cell r="T320" t="str">
            <v>80</v>
          </cell>
          <cell r="U320" t="str">
            <v>良好</v>
          </cell>
          <cell r="V320" t="str">
            <v>17</v>
          </cell>
          <cell r="W320" t="str">
            <v>85</v>
          </cell>
          <cell r="X320" t="str">
            <v>良好</v>
          </cell>
          <cell r="Y320" t="str">
            <v/>
          </cell>
          <cell r="Z320" t="str">
            <v/>
          </cell>
          <cell r="AA320" t="str">
            <v/>
          </cell>
          <cell r="AB320" t="str">
            <v/>
          </cell>
          <cell r="AC320" t="str">
            <v/>
          </cell>
          <cell r="AD320" t="str">
            <v/>
          </cell>
          <cell r="AE320" t="str">
            <v/>
          </cell>
          <cell r="AF320" t="str">
            <v>181</v>
          </cell>
          <cell r="AG320" t="str">
            <v>85</v>
          </cell>
          <cell r="AH320" t="str">
            <v>良好</v>
          </cell>
          <cell r="AI320" t="str">
            <v>3.19</v>
          </cell>
          <cell r="AJ320" t="str">
            <v>100</v>
          </cell>
          <cell r="AK320" t="str">
            <v>3</v>
          </cell>
          <cell r="AL320" t="str">
            <v>优秀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 t="str">
            <v>41</v>
          </cell>
          <cell r="AR320" t="str">
            <v>80</v>
          </cell>
          <cell r="AS320" t="str">
            <v>0</v>
          </cell>
          <cell r="AT320" t="str">
            <v>良好</v>
          </cell>
          <cell r="AU320" t="str">
            <v/>
          </cell>
          <cell r="AV320" t="str">
            <v/>
          </cell>
          <cell r="AW320" t="str">
            <v/>
          </cell>
          <cell r="AX320" t="str">
            <v/>
          </cell>
          <cell r="AY320" t="str">
            <v>91.0</v>
          </cell>
          <cell r="AZ320" t="str">
            <v>3</v>
          </cell>
          <cell r="BA320" t="str">
            <v>94</v>
          </cell>
          <cell r="BB320" t="str">
            <v>优秀</v>
          </cell>
        </row>
        <row r="321">
          <cell r="F321" t="str">
            <v>李恩涛</v>
          </cell>
          <cell r="G321" t="str">
            <v>1</v>
          </cell>
          <cell r="H321" t="str">
            <v>2011-10-19</v>
          </cell>
          <cell r="I321" t="str">
            <v/>
          </cell>
          <cell r="J321" t="str">
            <v>154.5</v>
          </cell>
          <cell r="K321" t="str">
            <v>48</v>
          </cell>
          <cell r="L321" t="str">
            <v>4.6</v>
          </cell>
          <cell r="M321" t="str">
            <v>4.9</v>
          </cell>
          <cell r="N321" t="str">
            <v>100</v>
          </cell>
          <cell r="O321" t="str">
            <v>正常</v>
          </cell>
          <cell r="P321" t="str">
            <v>3834</v>
          </cell>
          <cell r="Q321" t="str">
            <v>100</v>
          </cell>
          <cell r="R321" t="str">
            <v>优秀</v>
          </cell>
          <cell r="S321" t="str">
            <v>7.8</v>
          </cell>
          <cell r="T321" t="str">
            <v>100</v>
          </cell>
          <cell r="U321" t="str">
            <v>优秀</v>
          </cell>
          <cell r="V321" t="str">
            <v>19</v>
          </cell>
          <cell r="W321" t="str">
            <v>100</v>
          </cell>
          <cell r="X321" t="str">
            <v>优秀</v>
          </cell>
          <cell r="Y321" t="str">
            <v/>
          </cell>
          <cell r="Z321" t="str">
            <v/>
          </cell>
          <cell r="AA321" t="str">
            <v/>
          </cell>
          <cell r="AB321" t="str">
            <v/>
          </cell>
          <cell r="AC321" t="str">
            <v/>
          </cell>
          <cell r="AD321" t="str">
            <v/>
          </cell>
          <cell r="AE321" t="str">
            <v/>
          </cell>
          <cell r="AF321" t="str">
            <v>200</v>
          </cell>
          <cell r="AG321" t="str">
            <v>80</v>
          </cell>
          <cell r="AH321" t="str">
            <v>良好</v>
          </cell>
          <cell r="AI321" t="str">
            <v/>
          </cell>
          <cell r="AJ321" t="str">
            <v/>
          </cell>
          <cell r="AK321" t="str">
            <v/>
          </cell>
          <cell r="AL321" t="str">
            <v/>
          </cell>
          <cell r="AM321" t="str">
            <v>4.01</v>
          </cell>
          <cell r="AN321" t="str">
            <v>95</v>
          </cell>
          <cell r="AO321" t="str">
            <v>0</v>
          </cell>
          <cell r="AP321" t="str">
            <v>优秀</v>
          </cell>
          <cell r="AQ321" t="str">
            <v/>
          </cell>
          <cell r="AR321" t="str">
            <v/>
          </cell>
          <cell r="AS321" t="str">
            <v/>
          </cell>
          <cell r="AT321" t="str">
            <v/>
          </cell>
          <cell r="AU321" t="str">
            <v>3</v>
          </cell>
          <cell r="AV321" t="str">
            <v>50</v>
          </cell>
          <cell r="AW321" t="str">
            <v>0</v>
          </cell>
          <cell r="AX321" t="str">
            <v>不及格</v>
          </cell>
          <cell r="AY321" t="str">
            <v>92.0</v>
          </cell>
          <cell r="AZ321" t="str">
            <v>0</v>
          </cell>
          <cell r="BA321" t="str">
            <v>92</v>
          </cell>
          <cell r="BB321" t="str">
            <v>优秀</v>
          </cell>
        </row>
        <row r="322">
          <cell r="F322" t="str">
            <v>李昱辰</v>
          </cell>
          <cell r="G322" t="str">
            <v>2</v>
          </cell>
          <cell r="H322" t="str">
            <v>2012-04-07</v>
          </cell>
          <cell r="I322" t="str">
            <v/>
          </cell>
          <cell r="J322" t="str">
            <v>159.5</v>
          </cell>
          <cell r="K322" t="str">
            <v>44.5</v>
          </cell>
          <cell r="L322" t="str">
            <v>4.4</v>
          </cell>
          <cell r="M322" t="str">
            <v>4.4</v>
          </cell>
          <cell r="N322" t="str">
            <v>100</v>
          </cell>
          <cell r="O322" t="str">
            <v>正常</v>
          </cell>
          <cell r="P322" t="str">
            <v>2508</v>
          </cell>
          <cell r="Q322" t="str">
            <v>85</v>
          </cell>
          <cell r="R322" t="str">
            <v>良好</v>
          </cell>
          <cell r="S322" t="str">
            <v>8.3</v>
          </cell>
          <cell r="T322" t="str">
            <v>90</v>
          </cell>
          <cell r="U322" t="str">
            <v>优秀</v>
          </cell>
          <cell r="V322" t="str">
            <v>16.5</v>
          </cell>
          <cell r="W322" t="str">
            <v>80</v>
          </cell>
          <cell r="X322" t="str">
            <v>良好</v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>205</v>
          </cell>
          <cell r="AG322" t="str">
            <v>100</v>
          </cell>
          <cell r="AH322" t="str">
            <v>优秀</v>
          </cell>
          <cell r="AI322" t="str">
            <v>3.33</v>
          </cell>
          <cell r="AJ322" t="str">
            <v>100</v>
          </cell>
          <cell r="AK322" t="str">
            <v>0</v>
          </cell>
          <cell r="AL322" t="str">
            <v>优秀</v>
          </cell>
          <cell r="AM322" t="str">
            <v/>
          </cell>
          <cell r="AN322" t="str">
            <v/>
          </cell>
          <cell r="AO322" t="str">
            <v/>
          </cell>
          <cell r="AP322" t="str">
            <v/>
          </cell>
          <cell r="AQ322" t="str">
            <v>45</v>
          </cell>
          <cell r="AR322" t="str">
            <v>85</v>
          </cell>
          <cell r="AS322" t="str">
            <v>0</v>
          </cell>
          <cell r="AT322" t="str">
            <v>良好</v>
          </cell>
          <cell r="AU322" t="str">
            <v/>
          </cell>
          <cell r="AV322" t="str">
            <v/>
          </cell>
          <cell r="AW322" t="str">
            <v/>
          </cell>
          <cell r="AX322" t="str">
            <v/>
          </cell>
          <cell r="AY322" t="str">
            <v>92.3</v>
          </cell>
          <cell r="AZ322" t="str">
            <v>0</v>
          </cell>
          <cell r="BA322" t="str">
            <v>92.3</v>
          </cell>
          <cell r="BB322" t="str">
            <v>优秀</v>
          </cell>
        </row>
        <row r="323">
          <cell r="F323" t="str">
            <v>李佳欣</v>
          </cell>
          <cell r="G323" t="str">
            <v>2</v>
          </cell>
          <cell r="H323" t="str">
            <v>2012-05-07</v>
          </cell>
          <cell r="I323" t="str">
            <v/>
          </cell>
          <cell r="J323" t="str">
            <v>154.5</v>
          </cell>
          <cell r="K323" t="str">
            <v>40.1</v>
          </cell>
          <cell r="L323" t="str">
            <v>5.0</v>
          </cell>
          <cell r="M323" t="str">
            <v>5.1</v>
          </cell>
          <cell r="N323" t="str">
            <v>100</v>
          </cell>
          <cell r="O323" t="str">
            <v>正常</v>
          </cell>
          <cell r="P323" t="str">
            <v>2690</v>
          </cell>
          <cell r="Q323" t="str">
            <v>95</v>
          </cell>
          <cell r="R323" t="str">
            <v>优秀</v>
          </cell>
          <cell r="S323" t="str">
            <v>8.6</v>
          </cell>
          <cell r="T323" t="str">
            <v>85</v>
          </cell>
          <cell r="U323" t="str">
            <v>良好</v>
          </cell>
          <cell r="V323" t="str">
            <v>30</v>
          </cell>
          <cell r="W323" t="str">
            <v>100</v>
          </cell>
          <cell r="X323" t="str">
            <v>优秀</v>
          </cell>
          <cell r="Y323" t="str">
            <v/>
          </cell>
          <cell r="Z323" t="str">
            <v/>
          </cell>
          <cell r="AA323" t="str">
            <v/>
          </cell>
          <cell r="AB323" t="str">
            <v/>
          </cell>
          <cell r="AC323" t="str">
            <v/>
          </cell>
          <cell r="AD323" t="str">
            <v/>
          </cell>
          <cell r="AE323" t="str">
            <v/>
          </cell>
          <cell r="AF323" t="str">
            <v>180</v>
          </cell>
          <cell r="AG323" t="str">
            <v>85</v>
          </cell>
          <cell r="AH323" t="str">
            <v>良好</v>
          </cell>
          <cell r="AI323" t="str">
            <v>3.33</v>
          </cell>
          <cell r="AJ323" t="str">
            <v>100</v>
          </cell>
          <cell r="AK323" t="str">
            <v>0</v>
          </cell>
          <cell r="AL323" t="str">
            <v>优秀</v>
          </cell>
          <cell r="AM323" t="str">
            <v/>
          </cell>
          <cell r="AN323" t="str">
            <v/>
          </cell>
          <cell r="AO323" t="str">
            <v/>
          </cell>
          <cell r="AP323" t="str">
            <v/>
          </cell>
          <cell r="AQ323" t="str">
            <v>42</v>
          </cell>
          <cell r="AR323" t="str">
            <v>80</v>
          </cell>
          <cell r="AS323" t="str">
            <v>0</v>
          </cell>
          <cell r="AT323" t="str">
            <v>良好</v>
          </cell>
          <cell r="AU323" t="str">
            <v/>
          </cell>
          <cell r="AV323" t="str">
            <v/>
          </cell>
          <cell r="AW323" t="str">
            <v/>
          </cell>
          <cell r="AX323" t="str">
            <v/>
          </cell>
          <cell r="AY323" t="str">
            <v>92.8</v>
          </cell>
          <cell r="AZ323" t="str">
            <v>0</v>
          </cell>
          <cell r="BA323" t="str">
            <v>92.8</v>
          </cell>
          <cell r="BB323" t="str">
            <v>优秀</v>
          </cell>
        </row>
        <row r="324">
          <cell r="F324" t="str">
            <v>刘潇蔓</v>
          </cell>
          <cell r="G324" t="str">
            <v>2</v>
          </cell>
          <cell r="H324" t="str">
            <v>2011-10-02</v>
          </cell>
          <cell r="I324" t="str">
            <v/>
          </cell>
          <cell r="J324" t="str">
            <v>164.5</v>
          </cell>
          <cell r="K324" t="str">
            <v>59.1</v>
          </cell>
          <cell r="L324" t="str">
            <v>4.9</v>
          </cell>
          <cell r="M324" t="str">
            <v>4.9</v>
          </cell>
          <cell r="N324" t="str">
            <v>80</v>
          </cell>
          <cell r="O324" t="str">
            <v>超重</v>
          </cell>
          <cell r="P324" t="str">
            <v>2742</v>
          </cell>
          <cell r="Q324" t="str">
            <v>95</v>
          </cell>
          <cell r="R324" t="str">
            <v>优秀</v>
          </cell>
          <cell r="S324" t="str">
            <v>8.5</v>
          </cell>
          <cell r="T324" t="str">
            <v>85</v>
          </cell>
          <cell r="U324" t="str">
            <v>良好</v>
          </cell>
          <cell r="V324" t="str">
            <v>23</v>
          </cell>
          <cell r="W324" t="str">
            <v>100</v>
          </cell>
          <cell r="X324" t="str">
            <v>优秀</v>
          </cell>
          <cell r="Y324" t="str">
            <v/>
          </cell>
          <cell r="Z324" t="str">
            <v/>
          </cell>
          <cell r="AA324" t="str">
            <v/>
          </cell>
          <cell r="AB324" t="str">
            <v/>
          </cell>
          <cell r="AC324" t="str">
            <v/>
          </cell>
          <cell r="AD324" t="str">
            <v/>
          </cell>
          <cell r="AE324" t="str">
            <v/>
          </cell>
          <cell r="AF324" t="str">
            <v>200</v>
          </cell>
          <cell r="AG324" t="str">
            <v>100</v>
          </cell>
          <cell r="AH324" t="str">
            <v>优秀</v>
          </cell>
          <cell r="AI324" t="str">
            <v>3.53</v>
          </cell>
          <cell r="AJ324" t="str">
            <v>85</v>
          </cell>
          <cell r="AK324" t="str">
            <v>0</v>
          </cell>
          <cell r="AL324" t="str">
            <v>良好</v>
          </cell>
          <cell r="AM324" t="str">
            <v/>
          </cell>
          <cell r="AN324" t="str">
            <v/>
          </cell>
          <cell r="AO324" t="str">
            <v/>
          </cell>
          <cell r="AP324" t="str">
            <v/>
          </cell>
          <cell r="AQ324" t="str">
            <v>42</v>
          </cell>
          <cell r="AR324" t="str">
            <v>80</v>
          </cell>
          <cell r="AS324" t="str">
            <v>0</v>
          </cell>
          <cell r="AT324" t="str">
            <v>良好</v>
          </cell>
          <cell r="AU324" t="str">
            <v/>
          </cell>
          <cell r="AV324" t="str">
            <v/>
          </cell>
          <cell r="AW324" t="str">
            <v/>
          </cell>
          <cell r="AX324" t="str">
            <v/>
          </cell>
          <cell r="AY324" t="str">
            <v>88.3</v>
          </cell>
          <cell r="AZ324" t="str">
            <v>0</v>
          </cell>
          <cell r="BA324" t="str">
            <v>88.3</v>
          </cell>
          <cell r="BB324" t="str">
            <v>良好</v>
          </cell>
        </row>
        <row r="325">
          <cell r="F325" t="str">
            <v>丁颢宬</v>
          </cell>
          <cell r="G325" t="str">
            <v>1</v>
          </cell>
          <cell r="H325" t="str">
            <v>2011-10-16</v>
          </cell>
          <cell r="I325" t="str">
            <v/>
          </cell>
          <cell r="J325" t="str">
            <v>173</v>
          </cell>
          <cell r="K325" t="str">
            <v>91.1</v>
          </cell>
          <cell r="L325" t="str">
            <v>4.5</v>
          </cell>
          <cell r="M325" t="str">
            <v>4.4</v>
          </cell>
          <cell r="N325" t="str">
            <v>60</v>
          </cell>
          <cell r="O325" t="str">
            <v>肥胖</v>
          </cell>
          <cell r="P325" t="str">
            <v>3645</v>
          </cell>
          <cell r="Q325" t="str">
            <v>100</v>
          </cell>
          <cell r="R325" t="str">
            <v>优秀</v>
          </cell>
          <cell r="S325" t="str">
            <v>9.4</v>
          </cell>
          <cell r="T325" t="str">
            <v>68</v>
          </cell>
          <cell r="U325" t="str">
            <v>及格</v>
          </cell>
          <cell r="V325" t="str">
            <v>2.5</v>
          </cell>
          <cell r="W325" t="str">
            <v>66</v>
          </cell>
          <cell r="X325" t="str">
            <v>及格</v>
          </cell>
          <cell r="Y325" t="str">
            <v/>
          </cell>
          <cell r="Z325" t="str">
            <v/>
          </cell>
          <cell r="AA325" t="str">
            <v/>
          </cell>
          <cell r="AB325" t="str">
            <v/>
          </cell>
          <cell r="AC325" t="str">
            <v/>
          </cell>
          <cell r="AD325" t="str">
            <v/>
          </cell>
          <cell r="AE325" t="str">
            <v/>
          </cell>
          <cell r="AF325" t="str">
            <v>182</v>
          </cell>
          <cell r="AG325" t="str">
            <v>72</v>
          </cell>
          <cell r="AH325" t="str">
            <v>及格</v>
          </cell>
          <cell r="AI325" t="str">
            <v/>
          </cell>
          <cell r="AJ325" t="str">
            <v/>
          </cell>
          <cell r="AK325" t="str">
            <v/>
          </cell>
          <cell r="AL325" t="str">
            <v/>
          </cell>
          <cell r="AM325" t="str">
            <v>4.42</v>
          </cell>
          <cell r="AN325" t="str">
            <v>74</v>
          </cell>
          <cell r="AO325" t="str">
            <v>0</v>
          </cell>
          <cell r="AP325" t="str">
            <v>及格</v>
          </cell>
          <cell r="AQ325" t="str">
            <v/>
          </cell>
          <cell r="AR325" t="str">
            <v/>
          </cell>
          <cell r="AS325" t="str">
            <v/>
          </cell>
          <cell r="AT325" t="str">
            <v/>
          </cell>
          <cell r="AU325" t="str">
            <v>1</v>
          </cell>
          <cell r="AV325" t="str">
            <v>30</v>
          </cell>
          <cell r="AW325" t="str">
            <v>0</v>
          </cell>
          <cell r="AX325" t="str">
            <v>不及格</v>
          </cell>
          <cell r="AY325" t="str">
            <v>69.2</v>
          </cell>
          <cell r="AZ325" t="str">
            <v>0</v>
          </cell>
          <cell r="BA325" t="str">
            <v>69.2</v>
          </cell>
          <cell r="BB325" t="str">
            <v>及格</v>
          </cell>
        </row>
        <row r="326">
          <cell r="F326" t="str">
            <v>郭佳睿</v>
          </cell>
          <cell r="G326" t="str">
            <v>1</v>
          </cell>
          <cell r="H326" t="str">
            <v>2012-04-06</v>
          </cell>
          <cell r="I326" t="str">
            <v/>
          </cell>
          <cell r="J326" t="str">
            <v>171</v>
          </cell>
          <cell r="K326" t="str">
            <v>77.9</v>
          </cell>
          <cell r="L326" t="str">
            <v>4.3</v>
          </cell>
          <cell r="M326" t="str">
            <v>4.5</v>
          </cell>
          <cell r="N326" t="str">
            <v>60</v>
          </cell>
          <cell r="O326" t="str">
            <v>肥胖</v>
          </cell>
          <cell r="P326" t="str">
            <v>3373</v>
          </cell>
          <cell r="Q326" t="str">
            <v>85</v>
          </cell>
          <cell r="R326" t="str">
            <v>良好</v>
          </cell>
          <cell r="S326" t="str">
            <v>8.9</v>
          </cell>
          <cell r="T326" t="str">
            <v>72</v>
          </cell>
          <cell r="U326" t="str">
            <v>及格</v>
          </cell>
          <cell r="V326" t="str">
            <v>19</v>
          </cell>
          <cell r="W326" t="str">
            <v>100</v>
          </cell>
          <cell r="X326" t="str">
            <v>优秀</v>
          </cell>
          <cell r="Y326" t="str">
            <v/>
          </cell>
          <cell r="Z326" t="str">
            <v/>
          </cell>
          <cell r="AA326" t="str">
            <v/>
          </cell>
          <cell r="AB326" t="str">
            <v/>
          </cell>
          <cell r="AC326" t="str">
            <v/>
          </cell>
          <cell r="AD326" t="str">
            <v/>
          </cell>
          <cell r="AE326" t="str">
            <v/>
          </cell>
          <cell r="AF326" t="str">
            <v>180</v>
          </cell>
          <cell r="AG326" t="str">
            <v>72</v>
          </cell>
          <cell r="AH326" t="str">
            <v>及格</v>
          </cell>
          <cell r="AI326" t="str">
            <v/>
          </cell>
          <cell r="AJ326" t="str">
            <v/>
          </cell>
          <cell r="AK326" t="str">
            <v/>
          </cell>
          <cell r="AL326" t="str">
            <v/>
          </cell>
          <cell r="AM326" t="str">
            <v>4.39</v>
          </cell>
          <cell r="AN326" t="str">
            <v>76</v>
          </cell>
          <cell r="AO326" t="str">
            <v>0</v>
          </cell>
          <cell r="AP326" t="str">
            <v>及格</v>
          </cell>
          <cell r="AQ326" t="str">
            <v/>
          </cell>
          <cell r="AR326" t="str">
            <v/>
          </cell>
          <cell r="AS326" t="str">
            <v/>
          </cell>
          <cell r="AT326" t="str">
            <v/>
          </cell>
          <cell r="AU326" t="str">
            <v>2</v>
          </cell>
          <cell r="AV326" t="str">
            <v>40</v>
          </cell>
          <cell r="AW326" t="str">
            <v>0</v>
          </cell>
          <cell r="AX326" t="str">
            <v>不及格</v>
          </cell>
          <cell r="AY326" t="str">
            <v>72.5</v>
          </cell>
          <cell r="AZ326" t="str">
            <v>0</v>
          </cell>
          <cell r="BA326" t="str">
            <v>72.5</v>
          </cell>
          <cell r="BB326" t="str">
            <v>及格</v>
          </cell>
        </row>
        <row r="327">
          <cell r="F327" t="str">
            <v>尉为</v>
          </cell>
          <cell r="G327" t="str">
            <v>1</v>
          </cell>
          <cell r="H327" t="str">
            <v>2012-01-30</v>
          </cell>
          <cell r="I327" t="str">
            <v/>
          </cell>
          <cell r="J327" t="str">
            <v>164</v>
          </cell>
          <cell r="K327" t="str">
            <v>53.3</v>
          </cell>
          <cell r="L327" t="str">
            <v>5.0</v>
          </cell>
          <cell r="M327" t="str">
            <v>4.9</v>
          </cell>
          <cell r="N327" t="str">
            <v>100</v>
          </cell>
          <cell r="O327" t="str">
            <v>正常</v>
          </cell>
          <cell r="P327" t="str">
            <v>3670</v>
          </cell>
          <cell r="Q327" t="str">
            <v>100</v>
          </cell>
          <cell r="R327" t="str">
            <v>优秀</v>
          </cell>
          <cell r="S327" t="str">
            <v>8.1</v>
          </cell>
          <cell r="T327" t="str">
            <v>85</v>
          </cell>
          <cell r="U327" t="str">
            <v>良好</v>
          </cell>
          <cell r="V327" t="str">
            <v>13</v>
          </cell>
          <cell r="W327" t="str">
            <v>85</v>
          </cell>
          <cell r="X327" t="str">
            <v>良好</v>
          </cell>
          <cell r="Y327" t="str">
            <v/>
          </cell>
          <cell r="Z327" t="str">
            <v/>
          </cell>
          <cell r="AA327" t="str">
            <v/>
          </cell>
          <cell r="AB327" t="str">
            <v/>
          </cell>
          <cell r="AC327" t="str">
            <v/>
          </cell>
          <cell r="AD327" t="str">
            <v/>
          </cell>
          <cell r="AE327" t="str">
            <v/>
          </cell>
          <cell r="AF327" t="str">
            <v>155</v>
          </cell>
          <cell r="AG327" t="str">
            <v>60</v>
          </cell>
          <cell r="AH327" t="str">
            <v>及格</v>
          </cell>
          <cell r="AI327" t="str">
            <v/>
          </cell>
          <cell r="AJ327" t="str">
            <v/>
          </cell>
          <cell r="AK327" t="str">
            <v/>
          </cell>
          <cell r="AL327" t="str">
            <v/>
          </cell>
          <cell r="AM327" t="str">
            <v>4.46</v>
          </cell>
          <cell r="AN327" t="str">
            <v>72</v>
          </cell>
          <cell r="AO327" t="str">
            <v>0</v>
          </cell>
          <cell r="AP327" t="str">
            <v>及格</v>
          </cell>
          <cell r="AQ327" t="str">
            <v/>
          </cell>
          <cell r="AR327" t="str">
            <v/>
          </cell>
          <cell r="AS327" t="str">
            <v/>
          </cell>
          <cell r="AT327" t="str">
            <v/>
          </cell>
          <cell r="AU327" t="str">
            <v>3</v>
          </cell>
          <cell r="AV327" t="str">
            <v>50</v>
          </cell>
          <cell r="AW327" t="str">
            <v>0</v>
          </cell>
          <cell r="AX327" t="str">
            <v>不及格</v>
          </cell>
          <cell r="AY327" t="str">
            <v>80.9</v>
          </cell>
          <cell r="AZ327" t="str">
            <v>0</v>
          </cell>
          <cell r="BA327" t="str">
            <v>80.9</v>
          </cell>
          <cell r="BB327" t="str">
            <v>良好</v>
          </cell>
        </row>
        <row r="328">
          <cell r="F328" t="str">
            <v>余沛菡</v>
          </cell>
          <cell r="G328" t="str">
            <v>2</v>
          </cell>
          <cell r="H328" t="str">
            <v>2011-10-11</v>
          </cell>
          <cell r="I328" t="str">
            <v/>
          </cell>
          <cell r="J328" t="str">
            <v>163</v>
          </cell>
          <cell r="K328" t="str">
            <v>53.3</v>
          </cell>
          <cell r="L328" t="str">
            <v>5.0</v>
          </cell>
          <cell r="M328" t="str">
            <v>5.0</v>
          </cell>
          <cell r="N328" t="str">
            <v>100</v>
          </cell>
          <cell r="O328" t="str">
            <v>正常</v>
          </cell>
          <cell r="P328" t="str">
            <v>2980</v>
          </cell>
          <cell r="Q328" t="str">
            <v>100</v>
          </cell>
          <cell r="R328" t="str">
            <v>优秀</v>
          </cell>
          <cell r="S328" t="str">
            <v>8.7</v>
          </cell>
          <cell r="T328" t="str">
            <v>80</v>
          </cell>
          <cell r="U328" t="str">
            <v>良好</v>
          </cell>
          <cell r="V328" t="str">
            <v>21.5</v>
          </cell>
          <cell r="W328" t="str">
            <v>95</v>
          </cell>
          <cell r="X328" t="str">
            <v>优秀</v>
          </cell>
          <cell r="Y328" t="str">
            <v/>
          </cell>
          <cell r="Z328" t="str">
            <v/>
          </cell>
          <cell r="AA328" t="str">
            <v/>
          </cell>
          <cell r="AB328" t="str">
            <v/>
          </cell>
          <cell r="AC328" t="str">
            <v/>
          </cell>
          <cell r="AD328" t="str">
            <v/>
          </cell>
          <cell r="AE328" t="str">
            <v/>
          </cell>
          <cell r="AF328" t="str">
            <v>184</v>
          </cell>
          <cell r="AG328" t="str">
            <v>90</v>
          </cell>
          <cell r="AH328" t="str">
            <v>优秀</v>
          </cell>
          <cell r="AI328" t="str">
            <v>3.49</v>
          </cell>
          <cell r="AJ328" t="str">
            <v>90</v>
          </cell>
          <cell r="AK328" t="str">
            <v>0</v>
          </cell>
          <cell r="AL328" t="str">
            <v>优秀</v>
          </cell>
          <cell r="AM328" t="str">
            <v/>
          </cell>
          <cell r="AN328" t="str">
            <v/>
          </cell>
          <cell r="AO328" t="str">
            <v/>
          </cell>
          <cell r="AP328" t="str">
            <v/>
          </cell>
          <cell r="AQ328" t="str">
            <v>45</v>
          </cell>
          <cell r="AR328" t="str">
            <v>85</v>
          </cell>
          <cell r="AS328" t="str">
            <v>0</v>
          </cell>
          <cell r="AT328" t="str">
            <v>良好</v>
          </cell>
          <cell r="AU328" t="str">
            <v/>
          </cell>
          <cell r="AV328" t="str">
            <v/>
          </cell>
          <cell r="AW328" t="str">
            <v/>
          </cell>
          <cell r="AX328" t="str">
            <v/>
          </cell>
          <cell r="AY328" t="str">
            <v>91.0</v>
          </cell>
          <cell r="AZ328" t="str">
            <v>0</v>
          </cell>
          <cell r="BA328" t="str">
            <v>91</v>
          </cell>
          <cell r="BB328" t="str">
            <v>优秀</v>
          </cell>
        </row>
        <row r="329">
          <cell r="F329" t="str">
            <v>冉舒豪</v>
          </cell>
          <cell r="G329" t="str">
            <v>1</v>
          </cell>
          <cell r="H329" t="str">
            <v>2012-05-02</v>
          </cell>
          <cell r="I329" t="str">
            <v/>
          </cell>
          <cell r="J329" t="str">
            <v>152.5</v>
          </cell>
          <cell r="K329" t="str">
            <v>41.2</v>
          </cell>
          <cell r="L329" t="str">
            <v>4.1</v>
          </cell>
          <cell r="M329" t="str">
            <v>4.3</v>
          </cell>
          <cell r="N329" t="str">
            <v>100</v>
          </cell>
          <cell r="O329" t="str">
            <v>正常</v>
          </cell>
          <cell r="P329" t="str">
            <v>3710</v>
          </cell>
          <cell r="Q329" t="str">
            <v>100</v>
          </cell>
          <cell r="R329" t="str">
            <v>优秀</v>
          </cell>
          <cell r="S329" t="str">
            <v>9.3</v>
          </cell>
          <cell r="T329" t="str">
            <v>68</v>
          </cell>
          <cell r="U329" t="str">
            <v>及格</v>
          </cell>
          <cell r="V329" t="str">
            <v>18</v>
          </cell>
          <cell r="W329" t="str">
            <v>100</v>
          </cell>
          <cell r="X329" t="str">
            <v>优秀</v>
          </cell>
          <cell r="Y329" t="str">
            <v/>
          </cell>
          <cell r="Z329" t="str">
            <v/>
          </cell>
          <cell r="AA329" t="str">
            <v/>
          </cell>
          <cell r="AB329" t="str">
            <v/>
          </cell>
          <cell r="AC329" t="str">
            <v/>
          </cell>
          <cell r="AD329" t="str">
            <v/>
          </cell>
          <cell r="AE329" t="str">
            <v/>
          </cell>
          <cell r="AF329" t="str">
            <v>155</v>
          </cell>
          <cell r="AG329" t="str">
            <v>60</v>
          </cell>
          <cell r="AH329" t="str">
            <v>及格</v>
          </cell>
          <cell r="AI329" t="str">
            <v/>
          </cell>
          <cell r="AJ329" t="str">
            <v/>
          </cell>
          <cell r="AK329" t="str">
            <v/>
          </cell>
          <cell r="AL329" t="str">
            <v/>
          </cell>
          <cell r="AM329" t="str">
            <v>5.33</v>
          </cell>
          <cell r="AN329" t="str">
            <v>50</v>
          </cell>
          <cell r="AO329" t="str">
            <v>0</v>
          </cell>
          <cell r="AP329" t="str">
            <v>不及格</v>
          </cell>
          <cell r="AQ329" t="str">
            <v/>
          </cell>
          <cell r="AR329" t="str">
            <v/>
          </cell>
          <cell r="AS329" t="str">
            <v/>
          </cell>
          <cell r="AT329" t="str">
            <v/>
          </cell>
          <cell r="AU329" t="str">
            <v>3</v>
          </cell>
          <cell r="AV329" t="str">
            <v>50</v>
          </cell>
          <cell r="AW329" t="str">
            <v>0</v>
          </cell>
          <cell r="AX329" t="str">
            <v>不及格</v>
          </cell>
          <cell r="AY329" t="str">
            <v>74.6</v>
          </cell>
          <cell r="AZ329" t="str">
            <v>0</v>
          </cell>
          <cell r="BA329" t="str">
            <v>74.6</v>
          </cell>
          <cell r="BB329" t="str">
            <v>及格</v>
          </cell>
        </row>
        <row r="330">
          <cell r="F330" t="str">
            <v>周子琳</v>
          </cell>
          <cell r="G330" t="str">
            <v>2</v>
          </cell>
          <cell r="H330" t="str">
            <v>2012-04-04</v>
          </cell>
          <cell r="I330" t="str">
            <v/>
          </cell>
          <cell r="J330" t="str">
            <v>161.5</v>
          </cell>
          <cell r="K330" t="str">
            <v>37.5</v>
          </cell>
          <cell r="L330" t="str">
            <v>5.0</v>
          </cell>
          <cell r="M330" t="str">
            <v>5.0</v>
          </cell>
          <cell r="N330" t="str">
            <v>80</v>
          </cell>
          <cell r="O330" t="str">
            <v>低体重</v>
          </cell>
          <cell r="P330" t="str">
            <v>3120</v>
          </cell>
          <cell r="Q330" t="str">
            <v>100</v>
          </cell>
          <cell r="R330" t="str">
            <v>优秀</v>
          </cell>
          <cell r="S330" t="str">
            <v>8</v>
          </cell>
          <cell r="T330" t="str">
            <v>100</v>
          </cell>
          <cell r="U330" t="str">
            <v>优秀</v>
          </cell>
          <cell r="V330" t="str">
            <v>11</v>
          </cell>
          <cell r="W330" t="str">
            <v>72</v>
          </cell>
          <cell r="X330" t="str">
            <v>及格</v>
          </cell>
          <cell r="Y330" t="str">
            <v/>
          </cell>
          <cell r="Z330" t="str">
            <v/>
          </cell>
          <cell r="AA330" t="str">
            <v/>
          </cell>
          <cell r="AB330" t="str">
            <v/>
          </cell>
          <cell r="AC330" t="str">
            <v/>
          </cell>
          <cell r="AD330" t="str">
            <v/>
          </cell>
          <cell r="AE330" t="str">
            <v/>
          </cell>
          <cell r="AF330" t="str">
            <v>179</v>
          </cell>
          <cell r="AG330" t="str">
            <v>85</v>
          </cell>
          <cell r="AH330" t="str">
            <v>良好</v>
          </cell>
          <cell r="AI330" t="str">
            <v>3.46</v>
          </cell>
          <cell r="AJ330" t="str">
            <v>90</v>
          </cell>
          <cell r="AK330" t="str">
            <v>0</v>
          </cell>
          <cell r="AL330" t="str">
            <v>优秀</v>
          </cell>
          <cell r="AM330" t="str">
            <v/>
          </cell>
          <cell r="AN330" t="str">
            <v/>
          </cell>
          <cell r="AO330" t="str">
            <v/>
          </cell>
          <cell r="AP330" t="str">
            <v/>
          </cell>
          <cell r="AQ330" t="str">
            <v>42</v>
          </cell>
          <cell r="AR330" t="str">
            <v>80</v>
          </cell>
          <cell r="AS330" t="str">
            <v>0</v>
          </cell>
          <cell r="AT330" t="str">
            <v>良好</v>
          </cell>
          <cell r="AU330" t="str">
            <v/>
          </cell>
          <cell r="AV330" t="str">
            <v/>
          </cell>
          <cell r="AW330" t="str">
            <v/>
          </cell>
          <cell r="AX330" t="str">
            <v/>
          </cell>
          <cell r="AY330" t="str">
            <v>88.7</v>
          </cell>
          <cell r="AZ330" t="str">
            <v>0</v>
          </cell>
          <cell r="BA330" t="str">
            <v>88.7</v>
          </cell>
          <cell r="BB330" t="str">
            <v>良好</v>
          </cell>
        </row>
        <row r="331">
          <cell r="F331" t="str">
            <v>徐昊楠</v>
          </cell>
          <cell r="G331" t="str">
            <v>1</v>
          </cell>
          <cell r="H331" t="str">
            <v>2011-10-08</v>
          </cell>
          <cell r="I331" t="str">
            <v/>
          </cell>
          <cell r="J331" t="str">
            <v>160.5</v>
          </cell>
          <cell r="K331" t="str">
            <v>57.9</v>
          </cell>
          <cell r="L331" t="str">
            <v>4.8</v>
          </cell>
          <cell r="M331" t="str">
            <v>4.8</v>
          </cell>
          <cell r="N331" t="str">
            <v>80</v>
          </cell>
          <cell r="O331" t="str">
            <v>超重</v>
          </cell>
          <cell r="P331" t="str">
            <v>3475</v>
          </cell>
          <cell r="Q331" t="str">
            <v>90</v>
          </cell>
          <cell r="R331" t="str">
            <v>优秀</v>
          </cell>
          <cell r="S331" t="str">
            <v>7.7</v>
          </cell>
          <cell r="T331" t="str">
            <v>100</v>
          </cell>
          <cell r="U331" t="str">
            <v>优秀</v>
          </cell>
          <cell r="V331" t="str">
            <v>11</v>
          </cell>
          <cell r="W331" t="str">
            <v>80</v>
          </cell>
          <cell r="X331" t="str">
            <v>良好</v>
          </cell>
          <cell r="Y331" t="str">
            <v/>
          </cell>
          <cell r="Z331" t="str">
            <v/>
          </cell>
          <cell r="AA331" t="str">
            <v/>
          </cell>
          <cell r="AB331" t="str">
            <v/>
          </cell>
          <cell r="AC331" t="str">
            <v/>
          </cell>
          <cell r="AD331" t="str">
            <v/>
          </cell>
          <cell r="AE331" t="str">
            <v/>
          </cell>
          <cell r="AF331" t="str">
            <v>195</v>
          </cell>
          <cell r="AG331" t="str">
            <v>80</v>
          </cell>
          <cell r="AH331" t="str">
            <v>良好</v>
          </cell>
          <cell r="AI331" t="str">
            <v/>
          </cell>
          <cell r="AJ331" t="str">
            <v/>
          </cell>
          <cell r="AK331" t="str">
            <v/>
          </cell>
          <cell r="AL331" t="str">
            <v/>
          </cell>
          <cell r="AM331" t="str">
            <v>4.44</v>
          </cell>
          <cell r="AN331" t="str">
            <v>74</v>
          </cell>
          <cell r="AO331" t="str">
            <v>0</v>
          </cell>
          <cell r="AP331" t="str">
            <v>及格</v>
          </cell>
          <cell r="AQ331" t="str">
            <v/>
          </cell>
          <cell r="AR331" t="str">
            <v/>
          </cell>
          <cell r="AS331" t="str">
            <v/>
          </cell>
          <cell r="AT331" t="str">
            <v/>
          </cell>
          <cell r="AU331" t="str">
            <v>1</v>
          </cell>
          <cell r="AV331" t="str">
            <v>30</v>
          </cell>
          <cell r="AW331" t="str">
            <v>0</v>
          </cell>
          <cell r="AX331" t="str">
            <v>不及格</v>
          </cell>
          <cell r="AY331" t="str">
            <v>79.3</v>
          </cell>
          <cell r="AZ331" t="str">
            <v>0</v>
          </cell>
          <cell r="BA331" t="str">
            <v>79.3</v>
          </cell>
          <cell r="BB331" t="str">
            <v>及格</v>
          </cell>
        </row>
        <row r="332">
          <cell r="F332" t="str">
            <v>蒋雨顺</v>
          </cell>
          <cell r="G332" t="str">
            <v>2</v>
          </cell>
          <cell r="H332" t="str">
            <v>2009-12-13</v>
          </cell>
          <cell r="I332" t="str">
            <v/>
          </cell>
          <cell r="J332" t="str">
            <v>161.5</v>
          </cell>
          <cell r="K332" t="str">
            <v>57.1</v>
          </cell>
          <cell r="L332" t="str">
            <v>4.9</v>
          </cell>
          <cell r="M332" t="str">
            <v>4.6</v>
          </cell>
          <cell r="N332" t="str">
            <v>100</v>
          </cell>
          <cell r="O332" t="str">
            <v>正常</v>
          </cell>
          <cell r="P332" t="str">
            <v>3855</v>
          </cell>
          <cell r="Q332" t="str">
            <v>100</v>
          </cell>
          <cell r="R332" t="str">
            <v>优秀</v>
          </cell>
          <cell r="S332" t="str">
            <v>8.5</v>
          </cell>
          <cell r="T332" t="str">
            <v>80</v>
          </cell>
          <cell r="U332" t="str">
            <v>良好</v>
          </cell>
          <cell r="V332" t="str">
            <v>19</v>
          </cell>
          <cell r="W332" t="str">
            <v>85</v>
          </cell>
          <cell r="X332" t="str">
            <v>良好</v>
          </cell>
          <cell r="Y332" t="str">
            <v/>
          </cell>
          <cell r="Z332" t="str">
            <v/>
          </cell>
          <cell r="AA332" t="str">
            <v/>
          </cell>
          <cell r="AB332" t="str">
            <v/>
          </cell>
          <cell r="AC332" t="str">
            <v/>
          </cell>
          <cell r="AD332" t="str">
            <v/>
          </cell>
          <cell r="AE332" t="str">
            <v/>
          </cell>
          <cell r="AF332" t="str">
            <v>195</v>
          </cell>
          <cell r="AG332" t="str">
            <v>90</v>
          </cell>
          <cell r="AH332" t="str">
            <v>优秀</v>
          </cell>
          <cell r="AI332" t="str">
            <v>3.55</v>
          </cell>
          <cell r="AJ332" t="str">
            <v>80</v>
          </cell>
          <cell r="AK332" t="str">
            <v>0</v>
          </cell>
          <cell r="AL332" t="str">
            <v>良好</v>
          </cell>
          <cell r="AM332" t="str">
            <v/>
          </cell>
          <cell r="AN332" t="str">
            <v/>
          </cell>
          <cell r="AO332" t="str">
            <v/>
          </cell>
          <cell r="AP332" t="str">
            <v/>
          </cell>
          <cell r="AQ332" t="str">
            <v>49</v>
          </cell>
          <cell r="AR332" t="str">
            <v>90</v>
          </cell>
          <cell r="AS332" t="str">
            <v>0</v>
          </cell>
          <cell r="AT332" t="str">
            <v>优秀</v>
          </cell>
          <cell r="AU332" t="str">
            <v/>
          </cell>
          <cell r="AV332" t="str">
            <v/>
          </cell>
          <cell r="AW332" t="str">
            <v/>
          </cell>
          <cell r="AX332" t="str">
            <v/>
          </cell>
          <cell r="AY332" t="str">
            <v>88.5</v>
          </cell>
          <cell r="AZ332" t="str">
            <v>0</v>
          </cell>
          <cell r="BA332" t="str">
            <v>88.5</v>
          </cell>
          <cell r="BB332" t="str">
            <v>良好</v>
          </cell>
        </row>
        <row r="333">
          <cell r="F333" t="str">
            <v>朱永熙</v>
          </cell>
          <cell r="G333" t="str">
            <v>2</v>
          </cell>
          <cell r="H333" t="str">
            <v>2010-04-08</v>
          </cell>
          <cell r="I333" t="str">
            <v/>
          </cell>
          <cell r="J333" t="str">
            <v>157.5</v>
          </cell>
          <cell r="K333" t="str">
            <v>44.8</v>
          </cell>
          <cell r="L333" t="str">
            <v>5.0</v>
          </cell>
          <cell r="M333" t="str">
            <v>5.0</v>
          </cell>
          <cell r="N333" t="str">
            <v>100</v>
          </cell>
          <cell r="O333" t="str">
            <v>正常</v>
          </cell>
          <cell r="P333" t="str">
            <v>3650</v>
          </cell>
          <cell r="Q333" t="str">
            <v>100</v>
          </cell>
          <cell r="R333" t="str">
            <v>优秀</v>
          </cell>
          <cell r="S333" t="str">
            <v>7.3</v>
          </cell>
          <cell r="T333" t="str">
            <v>100</v>
          </cell>
          <cell r="U333" t="str">
            <v>优秀</v>
          </cell>
          <cell r="V333" t="str">
            <v>21</v>
          </cell>
          <cell r="W333" t="str">
            <v>90</v>
          </cell>
          <cell r="X333" t="str">
            <v>优秀</v>
          </cell>
          <cell r="Y333" t="str">
            <v/>
          </cell>
          <cell r="Z333" t="str">
            <v/>
          </cell>
          <cell r="AA333" t="str">
            <v/>
          </cell>
          <cell r="AB333" t="str">
            <v/>
          </cell>
          <cell r="AC333" t="str">
            <v/>
          </cell>
          <cell r="AD333" t="str">
            <v/>
          </cell>
          <cell r="AE333" t="str">
            <v/>
          </cell>
          <cell r="AF333" t="str">
            <v>182</v>
          </cell>
          <cell r="AG333" t="str">
            <v>80</v>
          </cell>
          <cell r="AH333" t="str">
            <v>良好</v>
          </cell>
          <cell r="AI333" t="str">
            <v>3.54</v>
          </cell>
          <cell r="AJ333" t="str">
            <v>80</v>
          </cell>
          <cell r="AK333" t="str">
            <v>0</v>
          </cell>
          <cell r="AL333" t="str">
            <v>良好</v>
          </cell>
          <cell r="AM333" t="str">
            <v/>
          </cell>
          <cell r="AN333" t="str">
            <v/>
          </cell>
          <cell r="AO333" t="str">
            <v/>
          </cell>
          <cell r="AP333" t="str">
            <v/>
          </cell>
          <cell r="AQ333" t="str">
            <v>49</v>
          </cell>
          <cell r="AR333" t="str">
            <v>90</v>
          </cell>
          <cell r="AS333" t="str">
            <v>0</v>
          </cell>
          <cell r="AT333" t="str">
            <v>优秀</v>
          </cell>
          <cell r="AU333" t="str">
            <v/>
          </cell>
          <cell r="AV333" t="str">
            <v/>
          </cell>
          <cell r="AW333" t="str">
            <v/>
          </cell>
          <cell r="AX333" t="str">
            <v/>
          </cell>
          <cell r="AY333" t="str">
            <v>92.0</v>
          </cell>
          <cell r="AZ333" t="str">
            <v>0</v>
          </cell>
          <cell r="BA333" t="str">
            <v>92</v>
          </cell>
          <cell r="BB333" t="str">
            <v>优秀</v>
          </cell>
        </row>
        <row r="334">
          <cell r="F334" t="str">
            <v>任可欣</v>
          </cell>
          <cell r="G334" t="str">
            <v>2</v>
          </cell>
          <cell r="H334" t="str">
            <v>2010-08-02</v>
          </cell>
          <cell r="I334" t="str">
            <v/>
          </cell>
          <cell r="J334" t="str">
            <v>151.5</v>
          </cell>
          <cell r="K334" t="str">
            <v>38.7</v>
          </cell>
          <cell r="L334" t="str">
            <v>4.0</v>
          </cell>
          <cell r="M334" t="str">
            <v>4.0</v>
          </cell>
          <cell r="N334" t="str">
            <v>100</v>
          </cell>
          <cell r="O334" t="str">
            <v>正常</v>
          </cell>
          <cell r="P334" t="str">
            <v>3050</v>
          </cell>
          <cell r="Q334" t="str">
            <v>100</v>
          </cell>
          <cell r="R334" t="str">
            <v>优秀</v>
          </cell>
          <cell r="S334" t="str">
            <v>8.4</v>
          </cell>
          <cell r="T334" t="str">
            <v>85</v>
          </cell>
          <cell r="U334" t="str">
            <v>良好</v>
          </cell>
          <cell r="V334" t="str">
            <v>19</v>
          </cell>
          <cell r="W334" t="str">
            <v>85</v>
          </cell>
          <cell r="X334" t="str">
            <v>良好</v>
          </cell>
          <cell r="Y334" t="str">
            <v/>
          </cell>
          <cell r="Z334" t="str">
            <v/>
          </cell>
          <cell r="AA334" t="str">
            <v/>
          </cell>
          <cell r="AB334" t="str">
            <v/>
          </cell>
          <cell r="AC334" t="str">
            <v/>
          </cell>
          <cell r="AD334" t="str">
            <v/>
          </cell>
          <cell r="AE334" t="str">
            <v/>
          </cell>
          <cell r="AF334" t="str">
            <v>195</v>
          </cell>
          <cell r="AG334" t="str">
            <v>90</v>
          </cell>
          <cell r="AH334" t="str">
            <v>优秀</v>
          </cell>
          <cell r="AI334" t="str">
            <v>3.52</v>
          </cell>
          <cell r="AJ334" t="str">
            <v>80</v>
          </cell>
          <cell r="AK334" t="str">
            <v>0</v>
          </cell>
          <cell r="AL334" t="str">
            <v>良好</v>
          </cell>
          <cell r="AM334" t="str">
            <v/>
          </cell>
          <cell r="AN334" t="str">
            <v/>
          </cell>
          <cell r="AO334" t="str">
            <v/>
          </cell>
          <cell r="AP334" t="str">
            <v/>
          </cell>
          <cell r="AQ334" t="str">
            <v>50</v>
          </cell>
          <cell r="AR334" t="str">
            <v>95</v>
          </cell>
          <cell r="AS334" t="str">
            <v>0</v>
          </cell>
          <cell r="AT334" t="str">
            <v>优秀</v>
          </cell>
          <cell r="AU334" t="str">
            <v/>
          </cell>
          <cell r="AV334" t="str">
            <v/>
          </cell>
          <cell r="AW334" t="str">
            <v/>
          </cell>
          <cell r="AX334" t="str">
            <v/>
          </cell>
          <cell r="AY334" t="str">
            <v>90.0</v>
          </cell>
          <cell r="AZ334" t="str">
            <v>0</v>
          </cell>
          <cell r="BA334" t="str">
            <v>90</v>
          </cell>
          <cell r="BB334" t="str">
            <v>优秀</v>
          </cell>
        </row>
        <row r="335">
          <cell r="F335" t="str">
            <v>何致成</v>
          </cell>
          <cell r="G335" t="str">
            <v>1</v>
          </cell>
          <cell r="H335" t="str">
            <v>2010-07-20</v>
          </cell>
          <cell r="I335" t="str">
            <v/>
          </cell>
          <cell r="J335" t="str">
            <v>177</v>
          </cell>
          <cell r="K335" t="str">
            <v>53.9</v>
          </cell>
          <cell r="L335" t="str">
            <v>4.5</v>
          </cell>
          <cell r="M335" t="str">
            <v>4.5</v>
          </cell>
          <cell r="N335" t="str">
            <v>100</v>
          </cell>
          <cell r="O335" t="str">
            <v>正常</v>
          </cell>
          <cell r="P335" t="str">
            <v>4100</v>
          </cell>
          <cell r="Q335" t="str">
            <v>90</v>
          </cell>
          <cell r="R335" t="str">
            <v>优秀</v>
          </cell>
          <cell r="S335" t="str">
            <v>7.8</v>
          </cell>
          <cell r="T335" t="str">
            <v>78</v>
          </cell>
          <cell r="U335" t="str">
            <v>及格</v>
          </cell>
          <cell r="V335" t="str">
            <v>18.5</v>
          </cell>
          <cell r="W335" t="str">
            <v>90</v>
          </cell>
          <cell r="X335" t="str">
            <v>优秀</v>
          </cell>
          <cell r="Y335" t="str">
            <v/>
          </cell>
          <cell r="Z335" t="str">
            <v/>
          </cell>
          <cell r="AA335" t="str">
            <v/>
          </cell>
          <cell r="AB335" t="str">
            <v/>
          </cell>
          <cell r="AC335" t="str">
            <v/>
          </cell>
          <cell r="AD335" t="str">
            <v/>
          </cell>
          <cell r="AE335" t="str">
            <v/>
          </cell>
          <cell r="AF335" t="str">
            <v>250</v>
          </cell>
          <cell r="AG335" t="str">
            <v>100</v>
          </cell>
          <cell r="AH335" t="str">
            <v>优秀</v>
          </cell>
          <cell r="AI335" t="str">
            <v/>
          </cell>
          <cell r="AJ335" t="str">
            <v/>
          </cell>
          <cell r="AK335" t="str">
            <v/>
          </cell>
          <cell r="AL335" t="str">
            <v/>
          </cell>
          <cell r="AM335" t="str">
            <v>3.46</v>
          </cell>
          <cell r="AN335" t="str">
            <v>90</v>
          </cell>
          <cell r="AO335" t="str">
            <v>0</v>
          </cell>
          <cell r="AP335" t="str">
            <v>优秀</v>
          </cell>
          <cell r="AQ335" t="str">
            <v/>
          </cell>
          <cell r="AR335" t="str">
            <v/>
          </cell>
          <cell r="AS335" t="str">
            <v/>
          </cell>
          <cell r="AT335" t="str">
            <v/>
          </cell>
          <cell r="AU335" t="str">
            <v>6</v>
          </cell>
          <cell r="AV335" t="str">
            <v>60</v>
          </cell>
          <cell r="AW335" t="str">
            <v>0</v>
          </cell>
          <cell r="AX335" t="str">
            <v>及格</v>
          </cell>
          <cell r="AY335" t="str">
            <v>87.1</v>
          </cell>
          <cell r="AZ335" t="str">
            <v>0</v>
          </cell>
          <cell r="BA335" t="str">
            <v>87.1</v>
          </cell>
          <cell r="BB335" t="str">
            <v>良好</v>
          </cell>
        </row>
        <row r="336">
          <cell r="F336" t="str">
            <v>祝嫣灵</v>
          </cell>
          <cell r="G336" t="str">
            <v>2</v>
          </cell>
          <cell r="H336" t="str">
            <v>2009-09-27</v>
          </cell>
          <cell r="I336" t="str">
            <v/>
          </cell>
          <cell r="J336" t="str">
            <v>162</v>
          </cell>
          <cell r="K336" t="str">
            <v>50.5</v>
          </cell>
          <cell r="L336" t="str">
            <v>4.7</v>
          </cell>
          <cell r="M336" t="str">
            <v>4.5</v>
          </cell>
          <cell r="N336" t="str">
            <v>100</v>
          </cell>
          <cell r="O336" t="str">
            <v>正常</v>
          </cell>
          <cell r="P336" t="str">
            <v>2850</v>
          </cell>
          <cell r="Q336" t="str">
            <v>85</v>
          </cell>
          <cell r="R336" t="str">
            <v>良好</v>
          </cell>
          <cell r="S336" t="str">
            <v>8.1</v>
          </cell>
          <cell r="T336" t="str">
            <v>90</v>
          </cell>
          <cell r="U336" t="str">
            <v>优秀</v>
          </cell>
          <cell r="V336" t="str">
            <v>20</v>
          </cell>
          <cell r="W336" t="str">
            <v>85</v>
          </cell>
          <cell r="X336" t="str">
            <v>良好</v>
          </cell>
          <cell r="Y336" t="str">
            <v/>
          </cell>
          <cell r="Z336" t="str">
            <v/>
          </cell>
          <cell r="AA336" t="str">
            <v/>
          </cell>
          <cell r="AB336" t="str">
            <v/>
          </cell>
          <cell r="AC336" t="str">
            <v/>
          </cell>
          <cell r="AD336" t="str">
            <v/>
          </cell>
          <cell r="AE336" t="str">
            <v/>
          </cell>
          <cell r="AF336" t="str">
            <v>198</v>
          </cell>
          <cell r="AG336" t="str">
            <v>95</v>
          </cell>
          <cell r="AH336" t="str">
            <v>优秀</v>
          </cell>
          <cell r="AI336" t="str">
            <v>3.54</v>
          </cell>
          <cell r="AJ336" t="str">
            <v>80</v>
          </cell>
          <cell r="AK336" t="str">
            <v>0</v>
          </cell>
          <cell r="AL336" t="str">
            <v>良好</v>
          </cell>
          <cell r="AM336" t="str">
            <v/>
          </cell>
          <cell r="AN336" t="str">
            <v/>
          </cell>
          <cell r="AO336" t="str">
            <v/>
          </cell>
          <cell r="AP336" t="str">
            <v/>
          </cell>
          <cell r="AQ336" t="str">
            <v>46</v>
          </cell>
          <cell r="AR336" t="str">
            <v>85</v>
          </cell>
          <cell r="AS336" t="str">
            <v>0</v>
          </cell>
          <cell r="AT336" t="str">
            <v>良好</v>
          </cell>
          <cell r="AU336" t="str">
            <v/>
          </cell>
          <cell r="AV336" t="str">
            <v/>
          </cell>
          <cell r="AW336" t="str">
            <v/>
          </cell>
          <cell r="AX336" t="str">
            <v/>
          </cell>
          <cell r="AY336" t="str">
            <v>88.3</v>
          </cell>
          <cell r="AZ336" t="str">
            <v>0</v>
          </cell>
          <cell r="BA336" t="str">
            <v>88.3</v>
          </cell>
          <cell r="BB336" t="str">
            <v>良好</v>
          </cell>
        </row>
        <row r="337">
          <cell r="F337" t="str">
            <v>陈珈羽</v>
          </cell>
          <cell r="G337" t="str">
            <v>2</v>
          </cell>
          <cell r="H337" t="str">
            <v>2010-02-22</v>
          </cell>
          <cell r="I337" t="str">
            <v/>
          </cell>
          <cell r="J337" t="str">
            <v>154</v>
          </cell>
          <cell r="K337" t="str">
            <v>50.8</v>
          </cell>
          <cell r="L337" t="str">
            <v>4.1</v>
          </cell>
          <cell r="M337" t="str">
            <v>4.1</v>
          </cell>
          <cell r="N337" t="str">
            <v>100</v>
          </cell>
          <cell r="O337" t="str">
            <v>正常</v>
          </cell>
          <cell r="P337" t="str">
            <v>3330</v>
          </cell>
          <cell r="Q337" t="str">
            <v>100</v>
          </cell>
          <cell r="R337" t="str">
            <v>优秀</v>
          </cell>
          <cell r="S337" t="str">
            <v>7.8</v>
          </cell>
          <cell r="T337" t="str">
            <v>100</v>
          </cell>
          <cell r="U337" t="str">
            <v>优秀</v>
          </cell>
          <cell r="V337" t="str">
            <v>18</v>
          </cell>
          <cell r="W337" t="str">
            <v>80</v>
          </cell>
          <cell r="X337" t="str">
            <v>良好</v>
          </cell>
          <cell r="Y337" t="str">
            <v/>
          </cell>
          <cell r="Z337" t="str">
            <v/>
          </cell>
          <cell r="AA337" t="str">
            <v/>
          </cell>
          <cell r="AB337" t="str">
            <v/>
          </cell>
          <cell r="AC337" t="str">
            <v/>
          </cell>
          <cell r="AD337" t="str">
            <v/>
          </cell>
          <cell r="AE337" t="str">
            <v/>
          </cell>
          <cell r="AF337" t="str">
            <v>195</v>
          </cell>
          <cell r="AG337" t="str">
            <v>90</v>
          </cell>
          <cell r="AH337" t="str">
            <v>优秀</v>
          </cell>
          <cell r="AI337" t="str">
            <v>3.36</v>
          </cell>
          <cell r="AJ337" t="str">
            <v>90</v>
          </cell>
          <cell r="AK337" t="str">
            <v>0</v>
          </cell>
          <cell r="AL337" t="str">
            <v>优秀</v>
          </cell>
          <cell r="AM337" t="str">
            <v/>
          </cell>
          <cell r="AN337" t="str">
            <v/>
          </cell>
          <cell r="AO337" t="str">
            <v/>
          </cell>
          <cell r="AP337" t="str">
            <v/>
          </cell>
          <cell r="AQ337" t="str">
            <v>45</v>
          </cell>
          <cell r="AR337" t="str">
            <v>85</v>
          </cell>
          <cell r="AS337" t="str">
            <v>0</v>
          </cell>
          <cell r="AT337" t="str">
            <v>良好</v>
          </cell>
          <cell r="AU337" t="str">
            <v/>
          </cell>
          <cell r="AV337" t="str">
            <v/>
          </cell>
          <cell r="AW337" t="str">
            <v/>
          </cell>
          <cell r="AX337" t="str">
            <v/>
          </cell>
          <cell r="AY337" t="str">
            <v>93.5</v>
          </cell>
          <cell r="AZ337" t="str">
            <v>0</v>
          </cell>
          <cell r="BA337" t="str">
            <v>93.5</v>
          </cell>
          <cell r="BB337" t="str">
            <v>优秀</v>
          </cell>
        </row>
        <row r="338">
          <cell r="F338" t="str">
            <v>蒋晨煜</v>
          </cell>
          <cell r="G338" t="str">
            <v>1</v>
          </cell>
          <cell r="H338" t="str">
            <v>2009-11-19</v>
          </cell>
          <cell r="I338" t="str">
            <v/>
          </cell>
          <cell r="J338" t="str">
            <v>164</v>
          </cell>
          <cell r="K338" t="str">
            <v>61.4</v>
          </cell>
          <cell r="L338" t="str">
            <v>4.4</v>
          </cell>
          <cell r="M338" t="str">
            <v>4.2</v>
          </cell>
          <cell r="N338" t="str">
            <v>100</v>
          </cell>
          <cell r="O338" t="str">
            <v>正常</v>
          </cell>
          <cell r="P338" t="str">
            <v>4136</v>
          </cell>
          <cell r="Q338" t="str">
            <v>95</v>
          </cell>
          <cell r="R338" t="str">
            <v>优秀</v>
          </cell>
          <cell r="S338" t="str">
            <v>7</v>
          </cell>
          <cell r="T338" t="str">
            <v>100</v>
          </cell>
          <cell r="U338" t="str">
            <v>优秀</v>
          </cell>
          <cell r="V338" t="str">
            <v>19</v>
          </cell>
          <cell r="W338" t="str">
            <v>90</v>
          </cell>
          <cell r="X338" t="str">
            <v>优秀</v>
          </cell>
          <cell r="Y338" t="str">
            <v/>
          </cell>
          <cell r="Z338" t="str">
            <v/>
          </cell>
          <cell r="AA338" t="str">
            <v/>
          </cell>
          <cell r="AB338" t="str">
            <v/>
          </cell>
          <cell r="AC338" t="str">
            <v/>
          </cell>
          <cell r="AD338" t="str">
            <v/>
          </cell>
          <cell r="AE338" t="str">
            <v/>
          </cell>
          <cell r="AF338" t="str">
            <v>255</v>
          </cell>
          <cell r="AG338" t="str">
            <v>100</v>
          </cell>
          <cell r="AH338" t="str">
            <v>优秀</v>
          </cell>
          <cell r="AI338" t="str">
            <v/>
          </cell>
          <cell r="AJ338" t="str">
            <v/>
          </cell>
          <cell r="AK338" t="str">
            <v/>
          </cell>
          <cell r="AL338" t="str">
            <v/>
          </cell>
          <cell r="AM338" t="str">
            <v>3.54</v>
          </cell>
          <cell r="AN338" t="str">
            <v>85</v>
          </cell>
          <cell r="AO338" t="str">
            <v>0</v>
          </cell>
          <cell r="AP338" t="str">
            <v>良好</v>
          </cell>
          <cell r="AQ338" t="str">
            <v/>
          </cell>
          <cell r="AR338" t="str">
            <v/>
          </cell>
          <cell r="AS338" t="str">
            <v/>
          </cell>
          <cell r="AT338" t="str">
            <v/>
          </cell>
          <cell r="AU338" t="str">
            <v>2</v>
          </cell>
          <cell r="AV338" t="str">
            <v>20</v>
          </cell>
          <cell r="AW338" t="str">
            <v>0</v>
          </cell>
          <cell r="AX338" t="str">
            <v>不及格</v>
          </cell>
          <cell r="AY338" t="str">
            <v>87.3</v>
          </cell>
          <cell r="AZ338" t="str">
            <v>0</v>
          </cell>
          <cell r="BA338" t="str">
            <v>87.3</v>
          </cell>
          <cell r="BB338" t="str">
            <v>良好</v>
          </cell>
        </row>
        <row r="339">
          <cell r="F339" t="str">
            <v>钱俊溪</v>
          </cell>
          <cell r="G339" t="str">
            <v>1</v>
          </cell>
          <cell r="H339" t="str">
            <v>2011-10-20</v>
          </cell>
          <cell r="I339" t="str">
            <v/>
          </cell>
          <cell r="J339" t="str">
            <v>140.5</v>
          </cell>
          <cell r="K339" t="str">
            <v>76.9</v>
          </cell>
          <cell r="L339" t="str">
            <v>4.7</v>
          </cell>
          <cell r="M339" t="str">
            <v>4.9</v>
          </cell>
          <cell r="N339" t="str">
            <v>60</v>
          </cell>
          <cell r="O339" t="str">
            <v>肥胖</v>
          </cell>
          <cell r="P339" t="str">
            <v>3480</v>
          </cell>
          <cell r="Q339" t="str">
            <v>90</v>
          </cell>
          <cell r="R339" t="str">
            <v>优秀</v>
          </cell>
          <cell r="S339" t="str">
            <v>8</v>
          </cell>
          <cell r="T339" t="str">
            <v>90</v>
          </cell>
          <cell r="U339" t="str">
            <v>优秀</v>
          </cell>
          <cell r="V339" t="str">
            <v>10</v>
          </cell>
          <cell r="W339" t="str">
            <v>78</v>
          </cell>
          <cell r="X339" t="str">
            <v>及格</v>
          </cell>
          <cell r="Y339" t="str">
            <v/>
          </cell>
          <cell r="Z339" t="str">
            <v/>
          </cell>
          <cell r="AA339" t="str">
            <v/>
          </cell>
          <cell r="AB339" t="str">
            <v/>
          </cell>
          <cell r="AC339" t="str">
            <v/>
          </cell>
          <cell r="AD339" t="str">
            <v/>
          </cell>
          <cell r="AE339" t="str">
            <v/>
          </cell>
          <cell r="AF339" t="str">
            <v>211</v>
          </cell>
          <cell r="AG339" t="str">
            <v>90</v>
          </cell>
          <cell r="AH339" t="str">
            <v>优秀</v>
          </cell>
          <cell r="AI339" t="str">
            <v/>
          </cell>
          <cell r="AJ339" t="str">
            <v/>
          </cell>
          <cell r="AK339" t="str">
            <v/>
          </cell>
          <cell r="AL339" t="str">
            <v/>
          </cell>
          <cell r="AM339" t="str">
            <v>4.51</v>
          </cell>
          <cell r="AN339" t="str">
            <v>70</v>
          </cell>
          <cell r="AO339" t="str">
            <v>0</v>
          </cell>
          <cell r="AP339" t="str">
            <v>及格</v>
          </cell>
          <cell r="AQ339" t="str">
            <v/>
          </cell>
          <cell r="AR339" t="str">
            <v/>
          </cell>
          <cell r="AS339" t="str">
            <v/>
          </cell>
          <cell r="AT339" t="str">
            <v/>
          </cell>
          <cell r="AU339" t="str">
            <v>1</v>
          </cell>
          <cell r="AV339" t="str">
            <v>30</v>
          </cell>
          <cell r="AW339" t="str">
            <v>0</v>
          </cell>
          <cell r="AX339" t="str">
            <v>不及格</v>
          </cell>
          <cell r="AY339" t="str">
            <v>74.3</v>
          </cell>
          <cell r="AZ339" t="str">
            <v>0</v>
          </cell>
          <cell r="BA339" t="str">
            <v>74.3</v>
          </cell>
          <cell r="BB339" t="str">
            <v>及格</v>
          </cell>
        </row>
        <row r="340">
          <cell r="F340" t="str">
            <v>马语泽</v>
          </cell>
          <cell r="G340" t="str">
            <v>1</v>
          </cell>
          <cell r="H340" t="str">
            <v>2011-11-23</v>
          </cell>
          <cell r="I340" t="str">
            <v/>
          </cell>
          <cell r="J340" t="str">
            <v>160.5</v>
          </cell>
          <cell r="K340" t="str">
            <v>68</v>
          </cell>
          <cell r="L340" t="str">
            <v>4.5</v>
          </cell>
          <cell r="M340" t="str">
            <v>4.3</v>
          </cell>
          <cell r="N340" t="str">
            <v>60</v>
          </cell>
          <cell r="O340" t="str">
            <v>肥胖</v>
          </cell>
          <cell r="P340" t="str">
            <v>3360</v>
          </cell>
          <cell r="Q340" t="str">
            <v>85</v>
          </cell>
          <cell r="R340" t="str">
            <v>良好</v>
          </cell>
          <cell r="S340" t="str">
            <v>8.4</v>
          </cell>
          <cell r="T340" t="str">
            <v>78</v>
          </cell>
          <cell r="U340" t="str">
            <v>及格</v>
          </cell>
          <cell r="V340" t="str">
            <v>11.5</v>
          </cell>
          <cell r="W340" t="str">
            <v>80</v>
          </cell>
          <cell r="X340" t="str">
            <v>良好</v>
          </cell>
          <cell r="Y340" t="str">
            <v/>
          </cell>
          <cell r="Z340" t="str">
            <v/>
          </cell>
          <cell r="AA340" t="str">
            <v/>
          </cell>
          <cell r="AB340" t="str">
            <v/>
          </cell>
          <cell r="AC340" t="str">
            <v/>
          </cell>
          <cell r="AD340" t="str">
            <v/>
          </cell>
          <cell r="AE340" t="str">
            <v/>
          </cell>
          <cell r="AF340" t="str">
            <v>209</v>
          </cell>
          <cell r="AG340" t="str">
            <v>85</v>
          </cell>
          <cell r="AH340" t="str">
            <v>良好</v>
          </cell>
          <cell r="AI340" t="str">
            <v/>
          </cell>
          <cell r="AJ340" t="str">
            <v/>
          </cell>
          <cell r="AK340" t="str">
            <v/>
          </cell>
          <cell r="AL340" t="str">
            <v/>
          </cell>
          <cell r="AM340" t="str">
            <v>4.49</v>
          </cell>
          <cell r="AN340" t="str">
            <v>72</v>
          </cell>
          <cell r="AO340" t="str">
            <v>0</v>
          </cell>
          <cell r="AP340" t="str">
            <v>及格</v>
          </cell>
          <cell r="AQ340" t="str">
            <v/>
          </cell>
          <cell r="AR340" t="str">
            <v/>
          </cell>
          <cell r="AS340" t="str">
            <v/>
          </cell>
          <cell r="AT340" t="str">
            <v/>
          </cell>
          <cell r="AU340" t="str">
            <v>4</v>
          </cell>
          <cell r="AV340" t="str">
            <v>60</v>
          </cell>
          <cell r="AW340" t="str">
            <v>0</v>
          </cell>
          <cell r="AX340" t="str">
            <v>及格</v>
          </cell>
          <cell r="AY340" t="str">
            <v>74.3</v>
          </cell>
          <cell r="AZ340" t="str">
            <v>0</v>
          </cell>
          <cell r="BA340" t="str">
            <v>74.3</v>
          </cell>
          <cell r="BB340" t="str">
            <v>及格</v>
          </cell>
        </row>
        <row r="341">
          <cell r="F341" t="str">
            <v>王沛妲</v>
          </cell>
          <cell r="G341" t="str">
            <v>2</v>
          </cell>
          <cell r="H341" t="str">
            <v>2012-06-11</v>
          </cell>
          <cell r="I341" t="str">
            <v/>
          </cell>
          <cell r="J341" t="str">
            <v>159.5</v>
          </cell>
          <cell r="K341" t="str">
            <v>51.6</v>
          </cell>
          <cell r="L341" t="str">
            <v>4.1</v>
          </cell>
          <cell r="M341" t="str">
            <v>4.3</v>
          </cell>
          <cell r="N341" t="str">
            <v>100</v>
          </cell>
          <cell r="O341" t="str">
            <v>正常</v>
          </cell>
          <cell r="P341" t="str">
            <v>3653</v>
          </cell>
          <cell r="Q341" t="str">
            <v>100</v>
          </cell>
          <cell r="R341" t="str">
            <v>优秀</v>
          </cell>
          <cell r="S341" t="str">
            <v>7.4</v>
          </cell>
          <cell r="T341" t="str">
            <v>100</v>
          </cell>
          <cell r="U341" t="str">
            <v>优秀</v>
          </cell>
          <cell r="V341" t="str">
            <v>22</v>
          </cell>
          <cell r="W341" t="str">
            <v>100</v>
          </cell>
          <cell r="X341" t="str">
            <v>优秀</v>
          </cell>
          <cell r="Y341" t="str">
            <v/>
          </cell>
          <cell r="Z341" t="str">
            <v/>
          </cell>
          <cell r="AA341" t="str">
            <v/>
          </cell>
          <cell r="AB341" t="str">
            <v/>
          </cell>
          <cell r="AC341" t="str">
            <v/>
          </cell>
          <cell r="AD341" t="str">
            <v/>
          </cell>
          <cell r="AE341" t="str">
            <v/>
          </cell>
          <cell r="AF341" t="str">
            <v>210</v>
          </cell>
          <cell r="AG341" t="str">
            <v>100</v>
          </cell>
          <cell r="AH341" t="str">
            <v>优秀</v>
          </cell>
          <cell r="AI341" t="str">
            <v>3.17</v>
          </cell>
          <cell r="AJ341" t="str">
            <v>100</v>
          </cell>
          <cell r="AK341" t="str">
            <v>3</v>
          </cell>
          <cell r="AL341" t="str">
            <v>优秀</v>
          </cell>
          <cell r="AM341" t="str">
            <v/>
          </cell>
          <cell r="AN341" t="str">
            <v/>
          </cell>
          <cell r="AO341" t="str">
            <v/>
          </cell>
          <cell r="AP341" t="str">
            <v/>
          </cell>
          <cell r="AQ341" t="str">
            <v>39</v>
          </cell>
          <cell r="AR341" t="str">
            <v>78</v>
          </cell>
          <cell r="AS341" t="str">
            <v>0</v>
          </cell>
          <cell r="AT341" t="str">
            <v>及格</v>
          </cell>
          <cell r="AU341" t="str">
            <v/>
          </cell>
          <cell r="AV341" t="str">
            <v/>
          </cell>
          <cell r="AW341" t="str">
            <v/>
          </cell>
          <cell r="AX341" t="str">
            <v/>
          </cell>
          <cell r="AY341" t="str">
            <v>97.8</v>
          </cell>
          <cell r="AZ341" t="str">
            <v>3</v>
          </cell>
          <cell r="BA341" t="str">
            <v>100.8</v>
          </cell>
          <cell r="BB341" t="str">
            <v>优秀</v>
          </cell>
        </row>
        <row r="342">
          <cell r="F342" t="str">
            <v>程悠然</v>
          </cell>
          <cell r="G342" t="str">
            <v>1</v>
          </cell>
          <cell r="H342" t="str">
            <v>2012-08-28</v>
          </cell>
          <cell r="I342" t="str">
            <v/>
          </cell>
          <cell r="J342" t="str">
            <v>165</v>
          </cell>
          <cell r="K342" t="str">
            <v>48.9</v>
          </cell>
          <cell r="L342" t="str">
            <v>4.4</v>
          </cell>
          <cell r="M342" t="str">
            <v>4.5</v>
          </cell>
          <cell r="N342" t="str">
            <v>100</v>
          </cell>
          <cell r="O342" t="str">
            <v>正常</v>
          </cell>
          <cell r="P342" t="str">
            <v>3420</v>
          </cell>
          <cell r="Q342" t="str">
            <v>90</v>
          </cell>
          <cell r="R342" t="str">
            <v>优秀</v>
          </cell>
          <cell r="S342" t="str">
            <v>8.2</v>
          </cell>
          <cell r="T342" t="str">
            <v>80</v>
          </cell>
          <cell r="U342" t="str">
            <v>良好</v>
          </cell>
          <cell r="V342" t="str">
            <v>18</v>
          </cell>
          <cell r="W342" t="str">
            <v>100</v>
          </cell>
          <cell r="X342" t="str">
            <v>优秀</v>
          </cell>
          <cell r="Y342" t="str">
            <v/>
          </cell>
          <cell r="Z342" t="str">
            <v/>
          </cell>
          <cell r="AA342" t="str">
            <v/>
          </cell>
          <cell r="AB342" t="str">
            <v/>
          </cell>
          <cell r="AC342" t="str">
            <v/>
          </cell>
          <cell r="AD342" t="str">
            <v/>
          </cell>
          <cell r="AE342" t="str">
            <v/>
          </cell>
          <cell r="AF342" t="str">
            <v>208</v>
          </cell>
          <cell r="AG342" t="str">
            <v>85</v>
          </cell>
          <cell r="AH342" t="str">
            <v>良好</v>
          </cell>
          <cell r="AI342" t="str">
            <v/>
          </cell>
          <cell r="AJ342" t="str">
            <v/>
          </cell>
          <cell r="AK342" t="str">
            <v/>
          </cell>
          <cell r="AL342" t="str">
            <v/>
          </cell>
          <cell r="AM342" t="str">
            <v>4.34</v>
          </cell>
          <cell r="AN342" t="str">
            <v>78</v>
          </cell>
          <cell r="AO342" t="str">
            <v>0</v>
          </cell>
          <cell r="AP342" t="str">
            <v>及格</v>
          </cell>
          <cell r="AQ342" t="str">
            <v/>
          </cell>
          <cell r="AR342" t="str">
            <v/>
          </cell>
          <cell r="AS342" t="str">
            <v/>
          </cell>
          <cell r="AT342" t="str">
            <v/>
          </cell>
          <cell r="AU342" t="str">
            <v>5</v>
          </cell>
          <cell r="AV342" t="str">
            <v>64</v>
          </cell>
          <cell r="AW342" t="str">
            <v>0</v>
          </cell>
          <cell r="AX342" t="str">
            <v>及格</v>
          </cell>
          <cell r="AY342" t="str">
            <v>85.0</v>
          </cell>
          <cell r="AZ342" t="str">
            <v>0</v>
          </cell>
          <cell r="BA342" t="str">
            <v>85</v>
          </cell>
          <cell r="BB342" t="str">
            <v>良好</v>
          </cell>
        </row>
        <row r="343">
          <cell r="F343" t="str">
            <v>方子妤</v>
          </cell>
          <cell r="G343" t="str">
            <v>2</v>
          </cell>
          <cell r="H343" t="str">
            <v>2011-11-01</v>
          </cell>
          <cell r="I343" t="str">
            <v/>
          </cell>
          <cell r="J343" t="str">
            <v>166.5</v>
          </cell>
          <cell r="K343" t="str">
            <v>52.4</v>
          </cell>
          <cell r="L343" t="str">
            <v>5.0</v>
          </cell>
          <cell r="M343" t="str">
            <v>5.2</v>
          </cell>
          <cell r="N343" t="str">
            <v>100</v>
          </cell>
          <cell r="O343" t="str">
            <v>正常</v>
          </cell>
          <cell r="P343" t="str">
            <v>2748</v>
          </cell>
          <cell r="Q343" t="str">
            <v>95</v>
          </cell>
          <cell r="R343" t="str">
            <v>优秀</v>
          </cell>
          <cell r="S343" t="str">
            <v>8.2</v>
          </cell>
          <cell r="T343" t="str">
            <v>95</v>
          </cell>
          <cell r="U343" t="str">
            <v>优秀</v>
          </cell>
          <cell r="V343" t="str">
            <v>21</v>
          </cell>
          <cell r="W343" t="str">
            <v>95</v>
          </cell>
          <cell r="X343" t="str">
            <v>优秀</v>
          </cell>
          <cell r="Y343" t="str">
            <v/>
          </cell>
          <cell r="Z343" t="str">
            <v/>
          </cell>
          <cell r="AA343" t="str">
            <v/>
          </cell>
          <cell r="AB343" t="str">
            <v/>
          </cell>
          <cell r="AC343" t="str">
            <v/>
          </cell>
          <cell r="AD343" t="str">
            <v/>
          </cell>
          <cell r="AE343" t="str">
            <v/>
          </cell>
          <cell r="AF343" t="str">
            <v>181</v>
          </cell>
          <cell r="AG343" t="str">
            <v>85</v>
          </cell>
          <cell r="AH343" t="str">
            <v>良好</v>
          </cell>
          <cell r="AI343" t="str">
            <v>3.38</v>
          </cell>
          <cell r="AJ343" t="str">
            <v>95</v>
          </cell>
          <cell r="AK343" t="str">
            <v>0</v>
          </cell>
          <cell r="AL343" t="str">
            <v>优秀</v>
          </cell>
          <cell r="AM343" t="str">
            <v/>
          </cell>
          <cell r="AN343" t="str">
            <v/>
          </cell>
          <cell r="AO343" t="str">
            <v/>
          </cell>
          <cell r="AP343" t="str">
            <v/>
          </cell>
          <cell r="AQ343" t="str">
            <v>42</v>
          </cell>
          <cell r="AR343" t="str">
            <v>80</v>
          </cell>
          <cell r="AS343" t="str">
            <v>0</v>
          </cell>
          <cell r="AT343" t="str">
            <v>良好</v>
          </cell>
          <cell r="AU343" t="str">
            <v/>
          </cell>
          <cell r="AV343" t="str">
            <v/>
          </cell>
          <cell r="AW343" t="str">
            <v/>
          </cell>
          <cell r="AX343" t="str">
            <v/>
          </cell>
          <cell r="AY343" t="str">
            <v>93.3</v>
          </cell>
          <cell r="AZ343" t="str">
            <v>0</v>
          </cell>
          <cell r="BA343" t="str">
            <v>93.3</v>
          </cell>
          <cell r="BB343" t="str">
            <v>优秀</v>
          </cell>
        </row>
        <row r="344">
          <cell r="F344" t="str">
            <v>姜同舟</v>
          </cell>
          <cell r="G344" t="str">
            <v>1</v>
          </cell>
          <cell r="H344" t="str">
            <v>2012-03-02</v>
          </cell>
          <cell r="I344" t="str">
            <v/>
          </cell>
          <cell r="J344" t="str">
            <v>153</v>
          </cell>
          <cell r="K344" t="str">
            <v>47.2</v>
          </cell>
          <cell r="L344" t="str">
            <v>4.4</v>
          </cell>
          <cell r="M344" t="str">
            <v>4.5</v>
          </cell>
          <cell r="N344" t="str">
            <v>100</v>
          </cell>
          <cell r="O344" t="str">
            <v>正常</v>
          </cell>
          <cell r="P344" t="str">
            <v>1930</v>
          </cell>
          <cell r="Q344" t="str">
            <v>62</v>
          </cell>
          <cell r="R344" t="str">
            <v>及格</v>
          </cell>
          <cell r="S344" t="str">
            <v>8.5</v>
          </cell>
          <cell r="T344" t="str">
            <v>76</v>
          </cell>
          <cell r="U344" t="str">
            <v>及格</v>
          </cell>
          <cell r="V344" t="str">
            <v>22</v>
          </cell>
          <cell r="W344" t="str">
            <v>100</v>
          </cell>
          <cell r="X344" t="str">
            <v>优秀</v>
          </cell>
          <cell r="Y344" t="str">
            <v/>
          </cell>
          <cell r="Z344" t="str">
            <v/>
          </cell>
          <cell r="AA344" t="str">
            <v/>
          </cell>
          <cell r="AB344" t="str">
            <v/>
          </cell>
          <cell r="AC344" t="str">
            <v/>
          </cell>
          <cell r="AD344" t="str">
            <v/>
          </cell>
          <cell r="AE344" t="str">
            <v/>
          </cell>
          <cell r="AF344" t="str">
            <v>240</v>
          </cell>
          <cell r="AG344" t="str">
            <v>100</v>
          </cell>
          <cell r="AH344" t="str">
            <v>优秀</v>
          </cell>
          <cell r="AI344" t="str">
            <v/>
          </cell>
          <cell r="AJ344" t="str">
            <v/>
          </cell>
          <cell r="AK344" t="str">
            <v/>
          </cell>
          <cell r="AL344" t="str">
            <v/>
          </cell>
          <cell r="AM344" t="str">
            <v>4.56</v>
          </cell>
          <cell r="AN344" t="str">
            <v>68</v>
          </cell>
          <cell r="AO344" t="str">
            <v>0</v>
          </cell>
          <cell r="AP344" t="str">
            <v>及格</v>
          </cell>
          <cell r="AQ344" t="str">
            <v/>
          </cell>
          <cell r="AR344" t="str">
            <v/>
          </cell>
          <cell r="AS344" t="str">
            <v/>
          </cell>
          <cell r="AT344" t="str">
            <v/>
          </cell>
          <cell r="AU344" t="str">
            <v>6</v>
          </cell>
          <cell r="AV344" t="str">
            <v>68</v>
          </cell>
          <cell r="AW344" t="str">
            <v>0</v>
          </cell>
          <cell r="AX344" t="str">
            <v>及格</v>
          </cell>
          <cell r="AY344" t="str">
            <v>79.9</v>
          </cell>
          <cell r="AZ344" t="str">
            <v>0</v>
          </cell>
          <cell r="BA344" t="str">
            <v>79.9</v>
          </cell>
          <cell r="BB344" t="str">
            <v>及格</v>
          </cell>
        </row>
        <row r="345">
          <cell r="F345" t="str">
            <v>孟颖</v>
          </cell>
          <cell r="G345" t="str">
            <v>2</v>
          </cell>
          <cell r="H345" t="str">
            <v>2011-10-05</v>
          </cell>
          <cell r="I345" t="str">
            <v/>
          </cell>
          <cell r="J345" t="str">
            <v>159</v>
          </cell>
          <cell r="K345" t="str">
            <v>46.6</v>
          </cell>
          <cell r="L345" t="str">
            <v>5.1</v>
          </cell>
          <cell r="M345" t="str">
            <v>5.1</v>
          </cell>
          <cell r="N345" t="str">
            <v>100</v>
          </cell>
          <cell r="O345" t="str">
            <v>正常</v>
          </cell>
          <cell r="P345" t="str">
            <v>2610</v>
          </cell>
          <cell r="Q345" t="str">
            <v>90</v>
          </cell>
          <cell r="R345" t="str">
            <v>优秀</v>
          </cell>
          <cell r="S345" t="str">
            <v>8.8</v>
          </cell>
          <cell r="T345" t="str">
            <v>80</v>
          </cell>
          <cell r="U345" t="str">
            <v>良好</v>
          </cell>
          <cell r="V345" t="str">
            <v>9.5</v>
          </cell>
          <cell r="W345" t="str">
            <v>70</v>
          </cell>
          <cell r="X345" t="str">
            <v>及格</v>
          </cell>
          <cell r="Y345" t="str">
            <v/>
          </cell>
          <cell r="Z345" t="str">
            <v/>
          </cell>
          <cell r="AA345" t="str">
            <v/>
          </cell>
          <cell r="AB345" t="str">
            <v/>
          </cell>
          <cell r="AC345" t="str">
            <v/>
          </cell>
          <cell r="AD345" t="str">
            <v/>
          </cell>
          <cell r="AE345" t="str">
            <v/>
          </cell>
          <cell r="AF345" t="str">
            <v>190</v>
          </cell>
          <cell r="AG345" t="str">
            <v>95</v>
          </cell>
          <cell r="AH345" t="str">
            <v>优秀</v>
          </cell>
          <cell r="AI345" t="str">
            <v>4.59</v>
          </cell>
          <cell r="AJ345" t="str">
            <v>50</v>
          </cell>
          <cell r="AK345" t="str">
            <v>0</v>
          </cell>
          <cell r="AL345" t="str">
            <v>不及格</v>
          </cell>
          <cell r="AM345" t="str">
            <v/>
          </cell>
          <cell r="AN345" t="str">
            <v/>
          </cell>
          <cell r="AO345" t="str">
            <v/>
          </cell>
          <cell r="AP345" t="str">
            <v/>
          </cell>
          <cell r="AQ345" t="str">
            <v>45</v>
          </cell>
          <cell r="AR345" t="str">
            <v>85</v>
          </cell>
          <cell r="AS345" t="str">
            <v>0</v>
          </cell>
          <cell r="AT345" t="str">
            <v>良好</v>
          </cell>
          <cell r="AU345" t="str">
            <v/>
          </cell>
          <cell r="AV345" t="str">
            <v/>
          </cell>
          <cell r="AW345" t="str">
            <v/>
          </cell>
          <cell r="AX345" t="str">
            <v/>
          </cell>
          <cell r="AY345" t="str">
            <v>79.5</v>
          </cell>
          <cell r="AZ345" t="str">
            <v>0</v>
          </cell>
          <cell r="BA345" t="str">
            <v>79.5</v>
          </cell>
          <cell r="BB345" t="str">
            <v>及格</v>
          </cell>
        </row>
        <row r="346">
          <cell r="F346" t="str">
            <v>马宁言</v>
          </cell>
          <cell r="G346" t="str">
            <v>2</v>
          </cell>
          <cell r="H346" t="str">
            <v>2012-07-01</v>
          </cell>
          <cell r="I346" t="str">
            <v/>
          </cell>
          <cell r="J346" t="str">
            <v>149</v>
          </cell>
          <cell r="K346" t="str">
            <v>38.6</v>
          </cell>
          <cell r="L346" t="str">
            <v>4.8</v>
          </cell>
          <cell r="M346" t="str">
            <v>4.9</v>
          </cell>
          <cell r="N346" t="str">
            <v>100</v>
          </cell>
          <cell r="O346" t="str">
            <v>正常</v>
          </cell>
          <cell r="P346" t="str">
            <v>1894</v>
          </cell>
          <cell r="Q346" t="str">
            <v>70</v>
          </cell>
          <cell r="R346" t="str">
            <v>及格</v>
          </cell>
          <cell r="S346" t="str">
            <v>8.7</v>
          </cell>
          <cell r="T346" t="str">
            <v>80</v>
          </cell>
          <cell r="U346" t="str">
            <v>良好</v>
          </cell>
          <cell r="V346" t="str">
            <v>18</v>
          </cell>
          <cell r="W346" t="str">
            <v>85</v>
          </cell>
          <cell r="X346" t="str">
            <v>良好</v>
          </cell>
          <cell r="Y346" t="str">
            <v/>
          </cell>
          <cell r="Z346" t="str">
            <v/>
          </cell>
          <cell r="AA346" t="str">
            <v/>
          </cell>
          <cell r="AB346" t="str">
            <v/>
          </cell>
          <cell r="AC346" t="str">
            <v/>
          </cell>
          <cell r="AD346" t="str">
            <v/>
          </cell>
          <cell r="AE346" t="str">
            <v/>
          </cell>
          <cell r="AF346" t="str">
            <v>188</v>
          </cell>
          <cell r="AG346" t="str">
            <v>90</v>
          </cell>
          <cell r="AH346" t="str">
            <v>优秀</v>
          </cell>
          <cell r="AI346" t="str">
            <v>4.21</v>
          </cell>
          <cell r="AJ346" t="str">
            <v>72</v>
          </cell>
          <cell r="AK346" t="str">
            <v>0</v>
          </cell>
          <cell r="AL346" t="str">
            <v>及格</v>
          </cell>
          <cell r="AM346" t="str">
            <v/>
          </cell>
          <cell r="AN346" t="str">
            <v/>
          </cell>
          <cell r="AO346" t="str">
            <v/>
          </cell>
          <cell r="AP346" t="str">
            <v/>
          </cell>
          <cell r="AQ346" t="str">
            <v>45</v>
          </cell>
          <cell r="AR346" t="str">
            <v>85</v>
          </cell>
          <cell r="AS346" t="str">
            <v>0</v>
          </cell>
          <cell r="AT346" t="str">
            <v>良好</v>
          </cell>
          <cell r="AU346" t="str">
            <v/>
          </cell>
          <cell r="AV346" t="str">
            <v/>
          </cell>
          <cell r="AW346" t="str">
            <v/>
          </cell>
          <cell r="AX346" t="str">
            <v/>
          </cell>
          <cell r="AY346" t="str">
            <v>81.9</v>
          </cell>
          <cell r="AZ346" t="str">
            <v>0</v>
          </cell>
          <cell r="BA346" t="str">
            <v>81.9</v>
          </cell>
          <cell r="BB346" t="str">
            <v>良好</v>
          </cell>
        </row>
        <row r="347">
          <cell r="F347" t="str">
            <v>钱润昊</v>
          </cell>
          <cell r="G347" t="str">
            <v>1</v>
          </cell>
          <cell r="H347" t="str">
            <v>2012-01-30</v>
          </cell>
          <cell r="I347" t="str">
            <v/>
          </cell>
          <cell r="J347" t="str">
            <v>148.5</v>
          </cell>
          <cell r="K347" t="str">
            <v>35.6</v>
          </cell>
          <cell r="L347" t="str">
            <v>5.0</v>
          </cell>
          <cell r="M347" t="str">
            <v>4.7</v>
          </cell>
          <cell r="N347" t="str">
            <v>100</v>
          </cell>
          <cell r="O347" t="str">
            <v>正常</v>
          </cell>
          <cell r="P347" t="str">
            <v>3340</v>
          </cell>
          <cell r="Q347" t="str">
            <v>85</v>
          </cell>
          <cell r="R347" t="str">
            <v>良好</v>
          </cell>
          <cell r="S347" t="str">
            <v>8.3</v>
          </cell>
          <cell r="T347" t="str">
            <v>78</v>
          </cell>
          <cell r="U347" t="str">
            <v>及格</v>
          </cell>
          <cell r="V347" t="str">
            <v>19</v>
          </cell>
          <cell r="W347" t="str">
            <v>100</v>
          </cell>
          <cell r="X347" t="str">
            <v>优秀</v>
          </cell>
          <cell r="Y347" t="str">
            <v/>
          </cell>
          <cell r="Z347" t="str">
            <v/>
          </cell>
          <cell r="AA347" t="str">
            <v/>
          </cell>
          <cell r="AB347" t="str">
            <v/>
          </cell>
          <cell r="AC347" t="str">
            <v/>
          </cell>
          <cell r="AD347" t="str">
            <v/>
          </cell>
          <cell r="AE347" t="str">
            <v/>
          </cell>
          <cell r="AF347" t="str">
            <v>210</v>
          </cell>
          <cell r="AG347" t="str">
            <v>85</v>
          </cell>
          <cell r="AH347" t="str">
            <v>良好</v>
          </cell>
          <cell r="AI347" t="str">
            <v/>
          </cell>
          <cell r="AJ347" t="str">
            <v/>
          </cell>
          <cell r="AK347" t="str">
            <v/>
          </cell>
          <cell r="AL347" t="str">
            <v/>
          </cell>
          <cell r="AM347" t="str">
            <v>4.28</v>
          </cell>
          <cell r="AN347" t="str">
            <v>80</v>
          </cell>
          <cell r="AO347" t="str">
            <v>0</v>
          </cell>
          <cell r="AP347" t="str">
            <v>良好</v>
          </cell>
          <cell r="AQ347" t="str">
            <v/>
          </cell>
          <cell r="AR347" t="str">
            <v/>
          </cell>
          <cell r="AS347" t="str">
            <v/>
          </cell>
          <cell r="AT347" t="str">
            <v/>
          </cell>
          <cell r="AU347" t="str">
            <v>3</v>
          </cell>
          <cell r="AV347" t="str">
            <v>50</v>
          </cell>
          <cell r="AW347" t="str">
            <v>0</v>
          </cell>
          <cell r="AX347" t="str">
            <v>不及格</v>
          </cell>
          <cell r="AY347" t="str">
            <v>82.9</v>
          </cell>
          <cell r="AZ347" t="str">
            <v>0</v>
          </cell>
          <cell r="BA347" t="str">
            <v>82.9</v>
          </cell>
          <cell r="BB347" t="str">
            <v>良好</v>
          </cell>
        </row>
        <row r="348">
          <cell r="F348" t="str">
            <v>陈姝静</v>
          </cell>
          <cell r="G348" t="str">
            <v>2</v>
          </cell>
          <cell r="H348" t="str">
            <v>2011-12-09</v>
          </cell>
          <cell r="I348" t="str">
            <v/>
          </cell>
          <cell r="J348" t="str">
            <v>155.5</v>
          </cell>
          <cell r="K348" t="str">
            <v>39.5</v>
          </cell>
          <cell r="L348" t="str">
            <v>5.0</v>
          </cell>
          <cell r="M348" t="str">
            <v>5.0</v>
          </cell>
          <cell r="N348" t="str">
            <v>100</v>
          </cell>
          <cell r="O348" t="str">
            <v>正常</v>
          </cell>
          <cell r="P348" t="str">
            <v>2300</v>
          </cell>
          <cell r="Q348" t="str">
            <v>78</v>
          </cell>
          <cell r="R348" t="str">
            <v>及格</v>
          </cell>
          <cell r="S348" t="str">
            <v>9</v>
          </cell>
          <cell r="T348" t="str">
            <v>78</v>
          </cell>
          <cell r="U348" t="str">
            <v>及格</v>
          </cell>
          <cell r="V348" t="str">
            <v>20</v>
          </cell>
          <cell r="W348" t="str">
            <v>90</v>
          </cell>
          <cell r="X348" t="str">
            <v>优秀</v>
          </cell>
          <cell r="Y348" t="str">
            <v/>
          </cell>
          <cell r="Z348" t="str">
            <v/>
          </cell>
          <cell r="AA348" t="str">
            <v/>
          </cell>
          <cell r="AB348" t="str">
            <v/>
          </cell>
          <cell r="AC348" t="str">
            <v/>
          </cell>
          <cell r="AD348" t="str">
            <v/>
          </cell>
          <cell r="AE348" t="str">
            <v/>
          </cell>
          <cell r="AF348" t="str">
            <v>185</v>
          </cell>
          <cell r="AG348" t="str">
            <v>90</v>
          </cell>
          <cell r="AH348" t="str">
            <v>优秀</v>
          </cell>
          <cell r="AI348" t="str">
            <v>3.48</v>
          </cell>
          <cell r="AJ348" t="str">
            <v>90</v>
          </cell>
          <cell r="AK348" t="str">
            <v>0</v>
          </cell>
          <cell r="AL348" t="str">
            <v>优秀</v>
          </cell>
          <cell r="AM348" t="str">
            <v/>
          </cell>
          <cell r="AN348" t="str">
            <v/>
          </cell>
          <cell r="AO348" t="str">
            <v/>
          </cell>
          <cell r="AP348" t="str">
            <v/>
          </cell>
          <cell r="AQ348" t="str">
            <v>34</v>
          </cell>
          <cell r="AR348" t="str">
            <v>74</v>
          </cell>
          <cell r="AS348" t="str">
            <v>0</v>
          </cell>
          <cell r="AT348" t="str">
            <v>及格</v>
          </cell>
          <cell r="AU348" t="str">
            <v/>
          </cell>
          <cell r="AV348" t="str">
            <v/>
          </cell>
          <cell r="AW348" t="str">
            <v/>
          </cell>
          <cell r="AX348" t="str">
            <v/>
          </cell>
          <cell r="AY348" t="str">
            <v>85.7</v>
          </cell>
          <cell r="AZ348" t="str">
            <v>0</v>
          </cell>
          <cell r="BA348" t="str">
            <v>85.7</v>
          </cell>
          <cell r="BB348" t="str">
            <v>良好</v>
          </cell>
        </row>
        <row r="349">
          <cell r="F349" t="str">
            <v>宁悦然</v>
          </cell>
          <cell r="G349" t="str">
            <v>2</v>
          </cell>
          <cell r="H349" t="str">
            <v>2012-06-29</v>
          </cell>
          <cell r="I349" t="str">
            <v/>
          </cell>
          <cell r="J349" t="str">
            <v>158.5</v>
          </cell>
          <cell r="K349" t="str">
            <v>33.4</v>
          </cell>
          <cell r="L349" t="str">
            <v>4.3</v>
          </cell>
          <cell r="M349" t="str">
            <v>4.1</v>
          </cell>
          <cell r="N349" t="str">
            <v>80</v>
          </cell>
          <cell r="O349" t="str">
            <v>低体重</v>
          </cell>
          <cell r="P349" t="str">
            <v>1910</v>
          </cell>
          <cell r="Q349" t="str">
            <v>70</v>
          </cell>
          <cell r="R349" t="str">
            <v>及格</v>
          </cell>
          <cell r="S349" t="str">
            <v>9</v>
          </cell>
          <cell r="T349" t="str">
            <v>78</v>
          </cell>
          <cell r="U349" t="str">
            <v>及格</v>
          </cell>
          <cell r="V349" t="str">
            <v>22</v>
          </cell>
          <cell r="W349" t="str">
            <v>100</v>
          </cell>
          <cell r="X349" t="str">
            <v>优秀</v>
          </cell>
          <cell r="Y349" t="str">
            <v/>
          </cell>
          <cell r="Z349" t="str">
            <v/>
          </cell>
          <cell r="AA349" t="str">
            <v/>
          </cell>
          <cell r="AB349" t="str">
            <v/>
          </cell>
          <cell r="AC349" t="str">
            <v/>
          </cell>
          <cell r="AD349" t="str">
            <v/>
          </cell>
          <cell r="AE349" t="str">
            <v/>
          </cell>
          <cell r="AF349" t="str">
            <v>185</v>
          </cell>
          <cell r="AG349" t="str">
            <v>90</v>
          </cell>
          <cell r="AH349" t="str">
            <v>优秀</v>
          </cell>
          <cell r="AI349" t="str">
            <v>4.12</v>
          </cell>
          <cell r="AJ349" t="str">
            <v>76</v>
          </cell>
          <cell r="AK349" t="str">
            <v>0</v>
          </cell>
          <cell r="AL349" t="str">
            <v>及格</v>
          </cell>
          <cell r="AM349" t="str">
            <v/>
          </cell>
          <cell r="AN349" t="str">
            <v/>
          </cell>
          <cell r="AO349" t="str">
            <v/>
          </cell>
          <cell r="AP349" t="str">
            <v/>
          </cell>
          <cell r="AQ349" t="str">
            <v>40</v>
          </cell>
          <cell r="AR349" t="str">
            <v>80</v>
          </cell>
          <cell r="AS349" t="str">
            <v>0</v>
          </cell>
          <cell r="AT349" t="str">
            <v>良好</v>
          </cell>
          <cell r="AU349" t="str">
            <v/>
          </cell>
          <cell r="AV349" t="str">
            <v/>
          </cell>
          <cell r="AW349" t="str">
            <v/>
          </cell>
          <cell r="AX349" t="str">
            <v/>
          </cell>
          <cell r="AY349" t="str">
            <v>80.3</v>
          </cell>
          <cell r="AZ349" t="str">
            <v>0</v>
          </cell>
          <cell r="BA349" t="str">
            <v>80.3</v>
          </cell>
          <cell r="BB349" t="str">
            <v>良好</v>
          </cell>
        </row>
        <row r="350">
          <cell r="F350" t="str">
            <v>武墨颐</v>
          </cell>
          <cell r="G350" t="str">
            <v>1</v>
          </cell>
          <cell r="H350" t="str">
            <v>2012-06-19</v>
          </cell>
          <cell r="I350" t="str">
            <v/>
          </cell>
          <cell r="J350" t="str">
            <v>145.5</v>
          </cell>
          <cell r="K350" t="str">
            <v>46.2</v>
          </cell>
          <cell r="L350" t="str">
            <v>5.1</v>
          </cell>
          <cell r="M350" t="str">
            <v>5.2</v>
          </cell>
          <cell r="N350" t="str">
            <v>100</v>
          </cell>
          <cell r="O350" t="str">
            <v>正常</v>
          </cell>
          <cell r="P350" t="str">
            <v>2147</v>
          </cell>
          <cell r="Q350" t="str">
            <v>66</v>
          </cell>
          <cell r="R350" t="str">
            <v>及格</v>
          </cell>
          <cell r="S350" t="str">
            <v>9.5</v>
          </cell>
          <cell r="T350" t="str">
            <v>66</v>
          </cell>
          <cell r="U350" t="str">
            <v>及格</v>
          </cell>
          <cell r="V350" t="str">
            <v>7</v>
          </cell>
          <cell r="W350" t="str">
            <v>74</v>
          </cell>
          <cell r="X350" t="str">
            <v>及格</v>
          </cell>
          <cell r="Y350" t="str">
            <v/>
          </cell>
          <cell r="Z350" t="str">
            <v/>
          </cell>
          <cell r="AA350" t="str">
            <v/>
          </cell>
          <cell r="AB350" t="str">
            <v/>
          </cell>
          <cell r="AC350" t="str">
            <v/>
          </cell>
          <cell r="AD350" t="str">
            <v/>
          </cell>
          <cell r="AE350" t="str">
            <v/>
          </cell>
          <cell r="AF350" t="str">
            <v>160</v>
          </cell>
          <cell r="AG350" t="str">
            <v>62</v>
          </cell>
          <cell r="AH350" t="str">
            <v>及格</v>
          </cell>
          <cell r="AI350" t="str">
            <v/>
          </cell>
          <cell r="AJ350" t="str">
            <v/>
          </cell>
          <cell r="AK350" t="str">
            <v/>
          </cell>
          <cell r="AL350" t="str">
            <v/>
          </cell>
          <cell r="AM350" t="str">
            <v>4.46</v>
          </cell>
          <cell r="AN350" t="str">
            <v>72</v>
          </cell>
          <cell r="AO350" t="str">
            <v>0</v>
          </cell>
          <cell r="AP350" t="str">
            <v>及格</v>
          </cell>
          <cell r="AQ350" t="str">
            <v/>
          </cell>
          <cell r="AR350" t="str">
            <v/>
          </cell>
          <cell r="AS350" t="str">
            <v/>
          </cell>
          <cell r="AT350" t="str">
            <v/>
          </cell>
          <cell r="AU350" t="str">
            <v>1</v>
          </cell>
          <cell r="AV350" t="str">
            <v>30</v>
          </cell>
          <cell r="AW350" t="str">
            <v>0</v>
          </cell>
          <cell r="AX350" t="str">
            <v>不及格</v>
          </cell>
          <cell r="AY350" t="str">
            <v>69.1</v>
          </cell>
          <cell r="AZ350" t="str">
            <v>0</v>
          </cell>
          <cell r="BA350" t="str">
            <v>69.1</v>
          </cell>
          <cell r="BB350" t="str">
            <v>及格</v>
          </cell>
        </row>
        <row r="351">
          <cell r="F351" t="str">
            <v>陈奕伽</v>
          </cell>
          <cell r="G351" t="str">
            <v>1</v>
          </cell>
          <cell r="H351" t="str">
            <v>2011-11-25</v>
          </cell>
          <cell r="I351" t="str">
            <v/>
          </cell>
          <cell r="J351" t="str">
            <v>169.5</v>
          </cell>
          <cell r="K351" t="str">
            <v>61.5</v>
          </cell>
          <cell r="L351" t="str">
            <v>5.0</v>
          </cell>
          <cell r="M351" t="str">
            <v>5.0</v>
          </cell>
          <cell r="N351" t="str">
            <v>100</v>
          </cell>
          <cell r="O351" t="str">
            <v>正常</v>
          </cell>
          <cell r="P351" t="str">
            <v>3598</v>
          </cell>
          <cell r="Q351" t="str">
            <v>95</v>
          </cell>
          <cell r="R351" t="str">
            <v>优秀</v>
          </cell>
          <cell r="S351" t="str">
            <v>8</v>
          </cell>
          <cell r="T351" t="str">
            <v>90</v>
          </cell>
          <cell r="U351" t="str">
            <v>优秀</v>
          </cell>
          <cell r="V351" t="str">
            <v>2</v>
          </cell>
          <cell r="W351" t="str">
            <v>66</v>
          </cell>
          <cell r="X351" t="str">
            <v>及格</v>
          </cell>
          <cell r="Y351" t="str">
            <v/>
          </cell>
          <cell r="Z351" t="str">
            <v/>
          </cell>
          <cell r="AA351" t="str">
            <v/>
          </cell>
          <cell r="AB351" t="str">
            <v/>
          </cell>
          <cell r="AC351" t="str">
            <v/>
          </cell>
          <cell r="AD351" t="str">
            <v/>
          </cell>
          <cell r="AE351" t="str">
            <v/>
          </cell>
          <cell r="AF351" t="str">
            <v>165</v>
          </cell>
          <cell r="AG351" t="str">
            <v>64</v>
          </cell>
          <cell r="AH351" t="str">
            <v>及格</v>
          </cell>
          <cell r="AI351" t="str">
            <v/>
          </cell>
          <cell r="AJ351" t="str">
            <v/>
          </cell>
          <cell r="AK351" t="str">
            <v/>
          </cell>
          <cell r="AL351" t="str">
            <v/>
          </cell>
          <cell r="AM351" t="str">
            <v>5.20</v>
          </cell>
          <cell r="AN351" t="str">
            <v>60</v>
          </cell>
          <cell r="AO351" t="str">
            <v>0</v>
          </cell>
          <cell r="AP351" t="str">
            <v>及格</v>
          </cell>
          <cell r="AQ351" t="str">
            <v/>
          </cell>
          <cell r="AR351" t="str">
            <v/>
          </cell>
          <cell r="AS351" t="str">
            <v/>
          </cell>
          <cell r="AT351" t="str">
            <v/>
          </cell>
          <cell r="AU351" t="str">
            <v>4</v>
          </cell>
          <cell r="AV351" t="str">
            <v>60</v>
          </cell>
          <cell r="AW351" t="str">
            <v>0</v>
          </cell>
          <cell r="AX351" t="str">
            <v>及格</v>
          </cell>
          <cell r="AY351" t="str">
            <v>78.3</v>
          </cell>
          <cell r="AZ351" t="str">
            <v>0</v>
          </cell>
          <cell r="BA351" t="str">
            <v>78.3</v>
          </cell>
          <cell r="BB351" t="str">
            <v>及格</v>
          </cell>
        </row>
        <row r="352">
          <cell r="F352" t="str">
            <v>何彦江</v>
          </cell>
          <cell r="G352" t="str">
            <v>1</v>
          </cell>
          <cell r="H352" t="str">
            <v>2012-04-07</v>
          </cell>
          <cell r="I352" t="str">
            <v/>
          </cell>
          <cell r="J352" t="str">
            <v>157</v>
          </cell>
          <cell r="K352" t="str">
            <v>49.2</v>
          </cell>
          <cell r="L352" t="str">
            <v>4.5</v>
          </cell>
          <cell r="M352" t="str">
            <v>4.5</v>
          </cell>
          <cell r="N352" t="str">
            <v>100</v>
          </cell>
          <cell r="O352" t="str">
            <v>正常</v>
          </cell>
          <cell r="P352" t="str">
            <v>2411</v>
          </cell>
          <cell r="Q352" t="str">
            <v>70</v>
          </cell>
          <cell r="R352" t="str">
            <v>及格</v>
          </cell>
          <cell r="S352" t="str">
            <v>8</v>
          </cell>
          <cell r="T352" t="str">
            <v>90</v>
          </cell>
          <cell r="U352" t="str">
            <v>优秀</v>
          </cell>
          <cell r="V352" t="str">
            <v>8</v>
          </cell>
          <cell r="W352" t="str">
            <v>76</v>
          </cell>
          <cell r="X352" t="str">
            <v>及格</v>
          </cell>
          <cell r="Y352" t="str">
            <v/>
          </cell>
          <cell r="Z352" t="str">
            <v/>
          </cell>
          <cell r="AA352" t="str">
            <v/>
          </cell>
          <cell r="AB352" t="str">
            <v/>
          </cell>
          <cell r="AC352" t="str">
            <v/>
          </cell>
          <cell r="AD352" t="str">
            <v/>
          </cell>
          <cell r="AE352" t="str">
            <v/>
          </cell>
          <cell r="AF352" t="str">
            <v>211</v>
          </cell>
          <cell r="AG352" t="str">
            <v>90</v>
          </cell>
          <cell r="AH352" t="str">
            <v>优秀</v>
          </cell>
          <cell r="AI352" t="str">
            <v/>
          </cell>
          <cell r="AJ352" t="str">
            <v/>
          </cell>
          <cell r="AK352" t="str">
            <v/>
          </cell>
          <cell r="AL352" t="str">
            <v/>
          </cell>
          <cell r="AM352" t="str">
            <v>4.45</v>
          </cell>
          <cell r="AN352" t="str">
            <v>74</v>
          </cell>
          <cell r="AO352" t="str">
            <v>0</v>
          </cell>
          <cell r="AP352" t="str">
            <v>及格</v>
          </cell>
          <cell r="AQ352" t="str">
            <v/>
          </cell>
          <cell r="AR352" t="str">
            <v/>
          </cell>
          <cell r="AS352" t="str">
            <v/>
          </cell>
          <cell r="AT352" t="str">
            <v/>
          </cell>
          <cell r="AU352" t="str">
            <v>1</v>
          </cell>
          <cell r="AV352" t="str">
            <v>30</v>
          </cell>
          <cell r="AW352" t="str">
            <v>0</v>
          </cell>
          <cell r="AX352" t="str">
            <v>不及格</v>
          </cell>
          <cell r="AY352" t="str">
            <v>77.9</v>
          </cell>
          <cell r="AZ352" t="str">
            <v>0</v>
          </cell>
          <cell r="BA352" t="str">
            <v>77.9</v>
          </cell>
          <cell r="BB352" t="str">
            <v>及格</v>
          </cell>
        </row>
        <row r="353">
          <cell r="F353" t="str">
            <v>蔡王博</v>
          </cell>
          <cell r="G353" t="str">
            <v>1</v>
          </cell>
          <cell r="H353" t="str">
            <v>2012-08-25</v>
          </cell>
          <cell r="I353" t="str">
            <v/>
          </cell>
          <cell r="J353" t="str">
            <v>163</v>
          </cell>
          <cell r="K353" t="str">
            <v>47.1</v>
          </cell>
          <cell r="L353" t="str">
            <v>5.0</v>
          </cell>
          <cell r="M353" t="str">
            <v>5.1</v>
          </cell>
          <cell r="N353" t="str">
            <v>100</v>
          </cell>
          <cell r="O353" t="str">
            <v>正常</v>
          </cell>
          <cell r="P353" t="str">
            <v>2854</v>
          </cell>
          <cell r="Q353" t="str">
            <v>78</v>
          </cell>
          <cell r="R353" t="str">
            <v>及格</v>
          </cell>
          <cell r="S353" t="str">
            <v>7.8</v>
          </cell>
          <cell r="T353" t="str">
            <v>100</v>
          </cell>
          <cell r="U353" t="str">
            <v>优秀</v>
          </cell>
          <cell r="V353" t="str">
            <v>15</v>
          </cell>
          <cell r="W353" t="str">
            <v>90</v>
          </cell>
          <cell r="X353" t="str">
            <v>优秀</v>
          </cell>
          <cell r="Y353" t="str">
            <v/>
          </cell>
          <cell r="Z353" t="str">
            <v/>
          </cell>
          <cell r="AA353" t="str">
            <v/>
          </cell>
          <cell r="AB353" t="str">
            <v/>
          </cell>
          <cell r="AC353" t="str">
            <v/>
          </cell>
          <cell r="AD353" t="str">
            <v/>
          </cell>
          <cell r="AE353" t="str">
            <v/>
          </cell>
          <cell r="AF353" t="str">
            <v>215</v>
          </cell>
          <cell r="AG353" t="str">
            <v>90</v>
          </cell>
          <cell r="AH353" t="str">
            <v>优秀</v>
          </cell>
          <cell r="AI353" t="str">
            <v/>
          </cell>
          <cell r="AJ353" t="str">
            <v/>
          </cell>
          <cell r="AK353" t="str">
            <v/>
          </cell>
          <cell r="AL353" t="str">
            <v/>
          </cell>
          <cell r="AM353" t="str">
            <v>3.58</v>
          </cell>
          <cell r="AN353" t="str">
            <v>95</v>
          </cell>
          <cell r="AO353" t="str">
            <v>0</v>
          </cell>
          <cell r="AP353" t="str">
            <v>优秀</v>
          </cell>
          <cell r="AQ353" t="str">
            <v/>
          </cell>
          <cell r="AR353" t="str">
            <v/>
          </cell>
          <cell r="AS353" t="str">
            <v/>
          </cell>
          <cell r="AT353" t="str">
            <v/>
          </cell>
          <cell r="AU353" t="str">
            <v>1</v>
          </cell>
          <cell r="AV353" t="str">
            <v>30</v>
          </cell>
          <cell r="AW353" t="str">
            <v>0</v>
          </cell>
          <cell r="AX353" t="str">
            <v>不及格</v>
          </cell>
          <cell r="AY353" t="str">
            <v>86.7</v>
          </cell>
          <cell r="AZ353" t="str">
            <v>0</v>
          </cell>
          <cell r="BA353" t="str">
            <v>86.7</v>
          </cell>
          <cell r="BB353" t="str">
            <v>良好</v>
          </cell>
        </row>
        <row r="354">
          <cell r="F354" t="str">
            <v>华珏宁</v>
          </cell>
          <cell r="G354" t="str">
            <v>2</v>
          </cell>
          <cell r="H354" t="str">
            <v>2012-03-18</v>
          </cell>
          <cell r="I354" t="str">
            <v/>
          </cell>
          <cell r="J354" t="str">
            <v>155.5</v>
          </cell>
          <cell r="K354" t="str">
            <v>32.6</v>
          </cell>
          <cell r="L354" t="str">
            <v>5.0</v>
          </cell>
          <cell r="M354" t="str">
            <v>5.0</v>
          </cell>
          <cell r="N354" t="str">
            <v>80</v>
          </cell>
          <cell r="O354" t="str">
            <v>低体重</v>
          </cell>
          <cell r="P354" t="str">
            <v>2580</v>
          </cell>
          <cell r="Q354" t="str">
            <v>90</v>
          </cell>
          <cell r="R354" t="str">
            <v>优秀</v>
          </cell>
          <cell r="S354" t="str">
            <v>8.2</v>
          </cell>
          <cell r="T354" t="str">
            <v>95</v>
          </cell>
          <cell r="U354" t="str">
            <v>优秀</v>
          </cell>
          <cell r="V354" t="str">
            <v>20</v>
          </cell>
          <cell r="W354" t="str">
            <v>90</v>
          </cell>
          <cell r="X354" t="str">
            <v>优秀</v>
          </cell>
          <cell r="Y354" t="str">
            <v/>
          </cell>
          <cell r="Z354" t="str">
            <v/>
          </cell>
          <cell r="AA354" t="str">
            <v/>
          </cell>
          <cell r="AB354" t="str">
            <v/>
          </cell>
          <cell r="AC354" t="str">
            <v/>
          </cell>
          <cell r="AD354" t="str">
            <v/>
          </cell>
          <cell r="AE354" t="str">
            <v/>
          </cell>
          <cell r="AF354" t="str">
            <v>185</v>
          </cell>
          <cell r="AG354" t="str">
            <v>90</v>
          </cell>
          <cell r="AH354" t="str">
            <v>优秀</v>
          </cell>
          <cell r="AI354" t="str">
            <v>4.07</v>
          </cell>
          <cell r="AJ354" t="str">
            <v>78</v>
          </cell>
          <cell r="AK354" t="str">
            <v>0</v>
          </cell>
          <cell r="AL354" t="str">
            <v>及格</v>
          </cell>
          <cell r="AM354" t="str">
            <v/>
          </cell>
          <cell r="AN354" t="str">
            <v/>
          </cell>
          <cell r="AO354" t="str">
            <v/>
          </cell>
          <cell r="AP354" t="str">
            <v/>
          </cell>
          <cell r="AQ354" t="str">
            <v>35</v>
          </cell>
          <cell r="AR354" t="str">
            <v>74</v>
          </cell>
          <cell r="AS354" t="str">
            <v>0</v>
          </cell>
          <cell r="AT354" t="str">
            <v>及格</v>
          </cell>
          <cell r="AU354" t="str">
            <v/>
          </cell>
          <cell r="AV354" t="str">
            <v/>
          </cell>
          <cell r="AW354" t="str">
            <v/>
          </cell>
          <cell r="AX354" t="str">
            <v/>
          </cell>
          <cell r="AY354" t="str">
            <v>85.5</v>
          </cell>
          <cell r="AZ354" t="str">
            <v>0</v>
          </cell>
          <cell r="BA354" t="str">
            <v>85.5</v>
          </cell>
          <cell r="BB354" t="str">
            <v>良好</v>
          </cell>
        </row>
        <row r="355">
          <cell r="F355" t="str">
            <v>金诗妍</v>
          </cell>
          <cell r="G355" t="str">
            <v>2</v>
          </cell>
          <cell r="H355" t="str">
            <v>2011-12-16</v>
          </cell>
          <cell r="I355" t="str">
            <v/>
          </cell>
          <cell r="J355" t="str">
            <v>162</v>
          </cell>
          <cell r="K355" t="str">
            <v>59.9</v>
          </cell>
          <cell r="L355" t="str">
            <v>5.0</v>
          </cell>
          <cell r="M355" t="str">
            <v>5.1</v>
          </cell>
          <cell r="N355" t="str">
            <v>80</v>
          </cell>
          <cell r="O355" t="str">
            <v>超重</v>
          </cell>
          <cell r="P355" t="str">
            <v>2560</v>
          </cell>
          <cell r="Q355" t="str">
            <v>90</v>
          </cell>
          <cell r="R355" t="str">
            <v>优秀</v>
          </cell>
          <cell r="S355" t="str">
            <v>9.5</v>
          </cell>
          <cell r="T355" t="str">
            <v>74</v>
          </cell>
          <cell r="U355" t="str">
            <v>及格</v>
          </cell>
          <cell r="V355" t="str">
            <v>14</v>
          </cell>
          <cell r="W355" t="str">
            <v>78</v>
          </cell>
          <cell r="X355" t="str">
            <v>及格</v>
          </cell>
          <cell r="Y355" t="str">
            <v/>
          </cell>
          <cell r="Z355" t="str">
            <v/>
          </cell>
          <cell r="AA355" t="str">
            <v/>
          </cell>
          <cell r="AB355" t="str">
            <v/>
          </cell>
          <cell r="AC355" t="str">
            <v/>
          </cell>
          <cell r="AD355" t="str">
            <v/>
          </cell>
          <cell r="AE355" t="str">
            <v/>
          </cell>
          <cell r="AF355" t="str">
            <v>175</v>
          </cell>
          <cell r="AG355" t="str">
            <v>80</v>
          </cell>
          <cell r="AH355" t="str">
            <v>良好</v>
          </cell>
          <cell r="AI355" t="str">
            <v>4.14</v>
          </cell>
          <cell r="AJ355" t="str">
            <v>76</v>
          </cell>
          <cell r="AK355" t="str">
            <v>0</v>
          </cell>
          <cell r="AL355" t="str">
            <v>及格</v>
          </cell>
          <cell r="AM355" t="str">
            <v/>
          </cell>
          <cell r="AN355" t="str">
            <v/>
          </cell>
          <cell r="AO355" t="str">
            <v/>
          </cell>
          <cell r="AP355" t="str">
            <v/>
          </cell>
          <cell r="AQ355" t="str">
            <v>28</v>
          </cell>
          <cell r="AR355" t="str">
            <v>68</v>
          </cell>
          <cell r="AS355" t="str">
            <v>0</v>
          </cell>
          <cell r="AT355" t="str">
            <v>及格</v>
          </cell>
          <cell r="AU355" t="str">
            <v/>
          </cell>
          <cell r="AV355" t="str">
            <v/>
          </cell>
          <cell r="AW355" t="str">
            <v/>
          </cell>
          <cell r="AX355" t="str">
            <v/>
          </cell>
          <cell r="AY355" t="str">
            <v>78.1</v>
          </cell>
          <cell r="AZ355" t="str">
            <v>0</v>
          </cell>
          <cell r="BA355" t="str">
            <v>78.1</v>
          </cell>
          <cell r="BB355" t="str">
            <v>及格</v>
          </cell>
        </row>
        <row r="356">
          <cell r="F356" t="str">
            <v>谢雨阳</v>
          </cell>
          <cell r="G356" t="str">
            <v>2</v>
          </cell>
          <cell r="H356" t="str">
            <v>2012-03-18</v>
          </cell>
          <cell r="I356" t="str">
            <v/>
          </cell>
          <cell r="J356" t="str">
            <v>154</v>
          </cell>
          <cell r="K356" t="str">
            <v>39.3</v>
          </cell>
          <cell r="L356" t="str">
            <v>4.5</v>
          </cell>
          <cell r="M356" t="str">
            <v>4.4</v>
          </cell>
          <cell r="N356" t="str">
            <v>100</v>
          </cell>
          <cell r="O356" t="str">
            <v>正常</v>
          </cell>
          <cell r="P356" t="str">
            <v>2058</v>
          </cell>
          <cell r="Q356" t="str">
            <v>74</v>
          </cell>
          <cell r="R356" t="str">
            <v>及格</v>
          </cell>
          <cell r="S356" t="str">
            <v>9.6</v>
          </cell>
          <cell r="T356" t="str">
            <v>72</v>
          </cell>
          <cell r="U356" t="str">
            <v>及格</v>
          </cell>
          <cell r="V356" t="str">
            <v>32</v>
          </cell>
          <cell r="W356" t="str">
            <v>100</v>
          </cell>
          <cell r="X356" t="str">
            <v>优秀</v>
          </cell>
          <cell r="Y356" t="str">
            <v/>
          </cell>
          <cell r="Z356" t="str">
            <v/>
          </cell>
          <cell r="AA356" t="str">
            <v/>
          </cell>
          <cell r="AB356" t="str">
            <v/>
          </cell>
          <cell r="AC356" t="str">
            <v/>
          </cell>
          <cell r="AD356" t="str">
            <v/>
          </cell>
          <cell r="AE356" t="str">
            <v/>
          </cell>
          <cell r="AF356" t="str">
            <v>183</v>
          </cell>
          <cell r="AG356" t="str">
            <v>85</v>
          </cell>
          <cell r="AH356" t="str">
            <v>良好</v>
          </cell>
          <cell r="AI356" t="str">
            <v>4.00</v>
          </cell>
          <cell r="AJ356" t="str">
            <v>80</v>
          </cell>
          <cell r="AK356" t="str">
            <v>0</v>
          </cell>
          <cell r="AL356" t="str">
            <v>良好</v>
          </cell>
          <cell r="AM356" t="str">
            <v/>
          </cell>
          <cell r="AN356" t="str">
            <v/>
          </cell>
          <cell r="AO356" t="str">
            <v/>
          </cell>
          <cell r="AP356" t="str">
            <v/>
          </cell>
          <cell r="AQ356" t="str">
            <v>43</v>
          </cell>
          <cell r="AR356" t="str">
            <v>85</v>
          </cell>
          <cell r="AS356" t="str">
            <v>0</v>
          </cell>
          <cell r="AT356" t="str">
            <v>良好</v>
          </cell>
          <cell r="AU356" t="str">
            <v/>
          </cell>
          <cell r="AV356" t="str">
            <v/>
          </cell>
          <cell r="AW356" t="str">
            <v/>
          </cell>
          <cell r="AX356" t="str">
            <v/>
          </cell>
          <cell r="AY356" t="str">
            <v>83.5</v>
          </cell>
          <cell r="AZ356" t="str">
            <v>0</v>
          </cell>
          <cell r="BA356" t="str">
            <v>83.5</v>
          </cell>
          <cell r="BB356" t="str">
            <v>良好</v>
          </cell>
        </row>
        <row r="357">
          <cell r="F357" t="str">
            <v>徐心扬</v>
          </cell>
          <cell r="G357" t="str">
            <v>2</v>
          </cell>
          <cell r="H357" t="str">
            <v>2012-06-01</v>
          </cell>
          <cell r="I357" t="str">
            <v/>
          </cell>
          <cell r="J357" t="str">
            <v>161</v>
          </cell>
          <cell r="K357" t="str">
            <v>52.4</v>
          </cell>
          <cell r="L357" t="str">
            <v>5.0</v>
          </cell>
          <cell r="M357" t="str">
            <v>5.0</v>
          </cell>
          <cell r="N357" t="str">
            <v>100</v>
          </cell>
          <cell r="O357" t="str">
            <v>正常</v>
          </cell>
          <cell r="P357" t="str">
            <v>2450</v>
          </cell>
          <cell r="Q357" t="str">
            <v>85</v>
          </cell>
          <cell r="R357" t="str">
            <v>良好</v>
          </cell>
          <cell r="S357" t="str">
            <v>8.9</v>
          </cell>
          <cell r="T357" t="str">
            <v>80</v>
          </cell>
          <cell r="U357" t="str">
            <v>良好</v>
          </cell>
          <cell r="V357" t="str">
            <v>21</v>
          </cell>
          <cell r="W357" t="str">
            <v>95</v>
          </cell>
          <cell r="X357" t="str">
            <v>优秀</v>
          </cell>
          <cell r="Y357" t="str">
            <v/>
          </cell>
          <cell r="Z357" t="str">
            <v/>
          </cell>
          <cell r="AA357" t="str">
            <v/>
          </cell>
          <cell r="AB357" t="str">
            <v/>
          </cell>
          <cell r="AC357" t="str">
            <v/>
          </cell>
          <cell r="AD357" t="str">
            <v/>
          </cell>
          <cell r="AE357" t="str">
            <v/>
          </cell>
          <cell r="AF357" t="str">
            <v>170</v>
          </cell>
          <cell r="AG357" t="str">
            <v>80</v>
          </cell>
          <cell r="AH357" t="str">
            <v>良好</v>
          </cell>
          <cell r="AI357" t="str">
            <v>3.36</v>
          </cell>
          <cell r="AJ357" t="str">
            <v>95</v>
          </cell>
          <cell r="AK357" t="str">
            <v>0</v>
          </cell>
          <cell r="AL357" t="str">
            <v>优秀</v>
          </cell>
          <cell r="AM357" t="str">
            <v/>
          </cell>
          <cell r="AN357" t="str">
            <v/>
          </cell>
          <cell r="AO357" t="str">
            <v/>
          </cell>
          <cell r="AP357" t="str">
            <v/>
          </cell>
          <cell r="AQ357" t="str">
            <v>52</v>
          </cell>
          <cell r="AR357" t="str">
            <v>100</v>
          </cell>
          <cell r="AS357" t="str">
            <v>1</v>
          </cell>
          <cell r="AT357" t="str">
            <v>优秀</v>
          </cell>
          <cell r="AU357" t="str">
            <v/>
          </cell>
          <cell r="AV357" t="str">
            <v/>
          </cell>
          <cell r="AW357" t="str">
            <v/>
          </cell>
          <cell r="AX357" t="str">
            <v/>
          </cell>
          <cell r="AY357" t="str">
            <v>90.3</v>
          </cell>
          <cell r="AZ357" t="str">
            <v>1</v>
          </cell>
          <cell r="BA357" t="str">
            <v>91.3</v>
          </cell>
          <cell r="BB357" t="str">
            <v>优秀</v>
          </cell>
        </row>
        <row r="358">
          <cell r="F358" t="str">
            <v>王苏渝</v>
          </cell>
          <cell r="G358" t="str">
            <v>1</v>
          </cell>
          <cell r="H358" t="str">
            <v>2012-03-14</v>
          </cell>
          <cell r="I358" t="str">
            <v/>
          </cell>
          <cell r="J358" t="str">
            <v>151.5</v>
          </cell>
          <cell r="K358" t="str">
            <v>36</v>
          </cell>
          <cell r="L358" t="str">
            <v>5.3</v>
          </cell>
          <cell r="M358" t="str">
            <v>5.2</v>
          </cell>
          <cell r="N358" t="str">
            <v>100</v>
          </cell>
          <cell r="O358" t="str">
            <v>正常</v>
          </cell>
          <cell r="P358" t="str">
            <v>3520</v>
          </cell>
          <cell r="Q358" t="str">
            <v>95</v>
          </cell>
          <cell r="R358" t="str">
            <v>优秀</v>
          </cell>
          <cell r="S358" t="str">
            <v>8</v>
          </cell>
          <cell r="T358" t="str">
            <v>90</v>
          </cell>
          <cell r="U358" t="str">
            <v>优秀</v>
          </cell>
          <cell r="V358" t="str">
            <v>17</v>
          </cell>
          <cell r="W358" t="str">
            <v>95</v>
          </cell>
          <cell r="X358" t="str">
            <v>优秀</v>
          </cell>
          <cell r="Y358" t="str">
            <v/>
          </cell>
          <cell r="Z358" t="str">
            <v/>
          </cell>
          <cell r="AA358" t="str">
            <v/>
          </cell>
          <cell r="AB358" t="str">
            <v/>
          </cell>
          <cell r="AC358" t="str">
            <v/>
          </cell>
          <cell r="AD358" t="str">
            <v/>
          </cell>
          <cell r="AE358" t="str">
            <v/>
          </cell>
          <cell r="AF358" t="str">
            <v>210</v>
          </cell>
          <cell r="AG358" t="str">
            <v>85</v>
          </cell>
          <cell r="AH358" t="str">
            <v>良好</v>
          </cell>
          <cell r="AI358" t="str">
            <v/>
          </cell>
          <cell r="AJ358" t="str">
            <v/>
          </cell>
          <cell r="AK358" t="str">
            <v/>
          </cell>
          <cell r="AL358" t="str">
            <v/>
          </cell>
          <cell r="AM358" t="str">
            <v>4.16</v>
          </cell>
          <cell r="AN358" t="str">
            <v>85</v>
          </cell>
          <cell r="AO358" t="str">
            <v>0</v>
          </cell>
          <cell r="AP358" t="str">
            <v>良好</v>
          </cell>
          <cell r="AQ358" t="str">
            <v/>
          </cell>
          <cell r="AR358" t="str">
            <v/>
          </cell>
          <cell r="AS358" t="str">
            <v/>
          </cell>
          <cell r="AT358" t="str">
            <v/>
          </cell>
          <cell r="AU358" t="str">
            <v>5</v>
          </cell>
          <cell r="AV358" t="str">
            <v>64</v>
          </cell>
          <cell r="AW358" t="str">
            <v>0</v>
          </cell>
          <cell r="AX358" t="str">
            <v>及格</v>
          </cell>
          <cell r="AY358" t="str">
            <v>88.7</v>
          </cell>
          <cell r="AZ358" t="str">
            <v>0</v>
          </cell>
          <cell r="BA358" t="str">
            <v>88.7</v>
          </cell>
          <cell r="BB358" t="str">
            <v>良好</v>
          </cell>
        </row>
        <row r="359">
          <cell r="F359" t="str">
            <v>陈杍墨</v>
          </cell>
          <cell r="G359" t="str">
            <v>1</v>
          </cell>
          <cell r="H359" t="str">
            <v>2012-06-19</v>
          </cell>
          <cell r="I359" t="str">
            <v/>
          </cell>
          <cell r="J359" t="str">
            <v>170</v>
          </cell>
          <cell r="K359" t="str">
            <v>37.5</v>
          </cell>
          <cell r="L359" t="str">
            <v>5.2</v>
          </cell>
          <cell r="M359" t="str">
            <v>5.2</v>
          </cell>
          <cell r="N359" t="str">
            <v>80</v>
          </cell>
          <cell r="O359" t="str">
            <v>低体重</v>
          </cell>
          <cell r="P359" t="str">
            <v>3200</v>
          </cell>
          <cell r="Q359" t="str">
            <v>85</v>
          </cell>
          <cell r="R359" t="str">
            <v>良好</v>
          </cell>
          <cell r="S359" t="str">
            <v>8.1</v>
          </cell>
          <cell r="T359" t="str">
            <v>85</v>
          </cell>
          <cell r="U359" t="str">
            <v>良好</v>
          </cell>
          <cell r="V359" t="str">
            <v>19</v>
          </cell>
          <cell r="W359" t="str">
            <v>100</v>
          </cell>
          <cell r="X359" t="str">
            <v>优秀</v>
          </cell>
          <cell r="Y359" t="str">
            <v/>
          </cell>
          <cell r="Z359" t="str">
            <v/>
          </cell>
          <cell r="AA359" t="str">
            <v/>
          </cell>
          <cell r="AB359" t="str">
            <v/>
          </cell>
          <cell r="AC359" t="str">
            <v/>
          </cell>
          <cell r="AD359" t="str">
            <v/>
          </cell>
          <cell r="AE359" t="str">
            <v/>
          </cell>
          <cell r="AF359" t="str">
            <v>210</v>
          </cell>
          <cell r="AG359" t="str">
            <v>85</v>
          </cell>
          <cell r="AH359" t="str">
            <v>良好</v>
          </cell>
          <cell r="AI359" t="str">
            <v/>
          </cell>
          <cell r="AJ359" t="str">
            <v/>
          </cell>
          <cell r="AK359" t="str">
            <v/>
          </cell>
          <cell r="AL359" t="str">
            <v/>
          </cell>
          <cell r="AM359" t="str">
            <v>4.28</v>
          </cell>
          <cell r="AN359" t="str">
            <v>80</v>
          </cell>
          <cell r="AO359" t="str">
            <v>0</v>
          </cell>
          <cell r="AP359" t="str">
            <v>良好</v>
          </cell>
          <cell r="AQ359" t="str">
            <v/>
          </cell>
          <cell r="AR359" t="str">
            <v/>
          </cell>
          <cell r="AS359" t="str">
            <v/>
          </cell>
          <cell r="AT359" t="str">
            <v/>
          </cell>
          <cell r="AU359" t="str">
            <v>3</v>
          </cell>
          <cell r="AV359" t="str">
            <v>50</v>
          </cell>
          <cell r="AW359" t="str">
            <v>0</v>
          </cell>
          <cell r="AX359" t="str">
            <v>不及格</v>
          </cell>
          <cell r="AY359" t="str">
            <v>81.3</v>
          </cell>
          <cell r="AZ359" t="str">
            <v>0</v>
          </cell>
          <cell r="BA359" t="str">
            <v>81.3</v>
          </cell>
          <cell r="BB359" t="str">
            <v>良好</v>
          </cell>
        </row>
        <row r="360">
          <cell r="F360" t="str">
            <v>李佳荧</v>
          </cell>
          <cell r="G360" t="str">
            <v>2</v>
          </cell>
          <cell r="H360" t="str">
            <v>2012-01-13</v>
          </cell>
          <cell r="I360" t="str">
            <v/>
          </cell>
          <cell r="J360" t="str">
            <v>156.5</v>
          </cell>
          <cell r="K360" t="str">
            <v>61.5</v>
          </cell>
          <cell r="L360" t="str">
            <v>4.4</v>
          </cell>
          <cell r="M360" t="str">
            <v>4.1</v>
          </cell>
          <cell r="N360" t="str">
            <v>60</v>
          </cell>
          <cell r="O360" t="str">
            <v>肥胖</v>
          </cell>
          <cell r="P360" t="str">
            <v>2731</v>
          </cell>
          <cell r="Q360" t="str">
            <v>95</v>
          </cell>
          <cell r="R360" t="str">
            <v>优秀</v>
          </cell>
          <cell r="S360" t="str">
            <v>8.1</v>
          </cell>
          <cell r="T360" t="str">
            <v>100</v>
          </cell>
          <cell r="U360" t="str">
            <v>优秀</v>
          </cell>
          <cell r="V360" t="str">
            <v>24</v>
          </cell>
          <cell r="W360" t="str">
            <v>100</v>
          </cell>
          <cell r="X360" t="str">
            <v>优秀</v>
          </cell>
          <cell r="Y360" t="str">
            <v/>
          </cell>
          <cell r="Z360" t="str">
            <v/>
          </cell>
          <cell r="AA360" t="str">
            <v/>
          </cell>
          <cell r="AB360" t="str">
            <v/>
          </cell>
          <cell r="AC360" t="str">
            <v/>
          </cell>
          <cell r="AD360" t="str">
            <v/>
          </cell>
          <cell r="AE360" t="str">
            <v/>
          </cell>
          <cell r="AF360" t="str">
            <v>192</v>
          </cell>
          <cell r="AG360" t="str">
            <v>95</v>
          </cell>
          <cell r="AH360" t="str">
            <v>优秀</v>
          </cell>
          <cell r="AI360" t="str">
            <v>4.56</v>
          </cell>
          <cell r="AJ360" t="str">
            <v>50</v>
          </cell>
          <cell r="AK360" t="str">
            <v>0</v>
          </cell>
          <cell r="AL360" t="str">
            <v>不及格</v>
          </cell>
          <cell r="AM360" t="str">
            <v/>
          </cell>
          <cell r="AN360" t="str">
            <v/>
          </cell>
          <cell r="AO360" t="str">
            <v/>
          </cell>
          <cell r="AP360" t="str">
            <v/>
          </cell>
          <cell r="AQ360" t="str">
            <v>45</v>
          </cell>
          <cell r="AR360" t="str">
            <v>85</v>
          </cell>
          <cell r="AS360" t="str">
            <v>0</v>
          </cell>
          <cell r="AT360" t="str">
            <v>良好</v>
          </cell>
          <cell r="AU360" t="str">
            <v/>
          </cell>
          <cell r="AV360" t="str">
            <v/>
          </cell>
          <cell r="AW360" t="str">
            <v/>
          </cell>
          <cell r="AX360" t="str">
            <v/>
          </cell>
          <cell r="AY360" t="str">
            <v>81.3</v>
          </cell>
          <cell r="AZ360" t="str">
            <v>0</v>
          </cell>
          <cell r="BA360" t="str">
            <v>81.3</v>
          </cell>
          <cell r="BB360" t="str">
            <v>良好</v>
          </cell>
        </row>
        <row r="361">
          <cell r="F361" t="str">
            <v>陶霖悦</v>
          </cell>
          <cell r="G361" t="str">
            <v>2</v>
          </cell>
          <cell r="H361" t="str">
            <v>2012-08-27</v>
          </cell>
          <cell r="I361" t="str">
            <v/>
          </cell>
          <cell r="J361" t="str">
            <v>156.5</v>
          </cell>
          <cell r="K361" t="str">
            <v>35.7</v>
          </cell>
          <cell r="L361" t="str">
            <v>4.3</v>
          </cell>
          <cell r="M361" t="str">
            <v>4.0</v>
          </cell>
          <cell r="N361" t="str">
            <v>80</v>
          </cell>
          <cell r="O361" t="str">
            <v>低体重</v>
          </cell>
          <cell r="P361" t="str">
            <v>2488</v>
          </cell>
          <cell r="Q361" t="str">
            <v>85</v>
          </cell>
          <cell r="R361" t="str">
            <v>良好</v>
          </cell>
          <cell r="S361" t="str">
            <v>7.7</v>
          </cell>
          <cell r="T361" t="str">
            <v>100</v>
          </cell>
          <cell r="U361" t="str">
            <v>优秀</v>
          </cell>
          <cell r="V361" t="str">
            <v>9.5</v>
          </cell>
          <cell r="W361" t="str">
            <v>70</v>
          </cell>
          <cell r="X361" t="str">
            <v>及格</v>
          </cell>
          <cell r="Y361" t="str">
            <v/>
          </cell>
          <cell r="Z361" t="str">
            <v/>
          </cell>
          <cell r="AA361" t="str">
            <v/>
          </cell>
          <cell r="AB361" t="str">
            <v/>
          </cell>
          <cell r="AC361" t="str">
            <v/>
          </cell>
          <cell r="AD361" t="str">
            <v/>
          </cell>
          <cell r="AE361" t="str">
            <v/>
          </cell>
          <cell r="AF361" t="str">
            <v>185</v>
          </cell>
          <cell r="AG361" t="str">
            <v>90</v>
          </cell>
          <cell r="AH361" t="str">
            <v>优秀</v>
          </cell>
          <cell r="AI361" t="str">
            <v>4.30</v>
          </cell>
          <cell r="AJ361" t="str">
            <v>70</v>
          </cell>
          <cell r="AK361" t="str">
            <v>0</v>
          </cell>
          <cell r="AL361" t="str">
            <v>及格</v>
          </cell>
          <cell r="AM361" t="str">
            <v/>
          </cell>
          <cell r="AN361" t="str">
            <v/>
          </cell>
          <cell r="AO361" t="str">
            <v/>
          </cell>
          <cell r="AP361" t="str">
            <v/>
          </cell>
          <cell r="AQ361" t="str">
            <v>42</v>
          </cell>
          <cell r="AR361" t="str">
            <v>80</v>
          </cell>
          <cell r="AS361" t="str">
            <v>0</v>
          </cell>
          <cell r="AT361" t="str">
            <v>良好</v>
          </cell>
          <cell r="AU361" t="str">
            <v/>
          </cell>
          <cell r="AV361" t="str">
            <v/>
          </cell>
          <cell r="AW361" t="str">
            <v/>
          </cell>
          <cell r="AX361" t="str">
            <v/>
          </cell>
          <cell r="AY361" t="str">
            <v>82.8</v>
          </cell>
          <cell r="AZ361" t="str">
            <v>0</v>
          </cell>
          <cell r="BA361" t="str">
            <v>82.8</v>
          </cell>
          <cell r="BB361" t="str">
            <v>良好</v>
          </cell>
        </row>
        <row r="362">
          <cell r="F362" t="str">
            <v>陶涵煦</v>
          </cell>
          <cell r="G362" t="str">
            <v>1</v>
          </cell>
          <cell r="H362" t="str">
            <v>2012-07-17</v>
          </cell>
          <cell r="I362" t="str">
            <v/>
          </cell>
          <cell r="J362" t="str">
            <v>166</v>
          </cell>
          <cell r="K362" t="str">
            <v>69.5</v>
          </cell>
          <cell r="L362" t="str">
            <v>4.3</v>
          </cell>
          <cell r="M362" t="str">
            <v>4.5</v>
          </cell>
          <cell r="N362" t="str">
            <v>60</v>
          </cell>
          <cell r="O362" t="str">
            <v>肥胖</v>
          </cell>
          <cell r="P362" t="str">
            <v>3243</v>
          </cell>
          <cell r="Q362" t="str">
            <v>85</v>
          </cell>
          <cell r="R362" t="str">
            <v>良好</v>
          </cell>
          <cell r="S362" t="str">
            <v>8.4</v>
          </cell>
          <cell r="T362" t="str">
            <v>78</v>
          </cell>
          <cell r="U362" t="str">
            <v>及格</v>
          </cell>
          <cell r="V362" t="str">
            <v>21</v>
          </cell>
          <cell r="W362" t="str">
            <v>100</v>
          </cell>
          <cell r="X362" t="str">
            <v>优秀</v>
          </cell>
          <cell r="Y362" t="str">
            <v/>
          </cell>
          <cell r="Z362" t="str">
            <v/>
          </cell>
          <cell r="AA362" t="str">
            <v/>
          </cell>
          <cell r="AB362" t="str">
            <v/>
          </cell>
          <cell r="AC362" t="str">
            <v/>
          </cell>
          <cell r="AD362" t="str">
            <v/>
          </cell>
          <cell r="AE362" t="str">
            <v/>
          </cell>
          <cell r="AF362" t="str">
            <v>198</v>
          </cell>
          <cell r="AG362" t="str">
            <v>80</v>
          </cell>
          <cell r="AH362" t="str">
            <v>良好</v>
          </cell>
          <cell r="AI362" t="str">
            <v/>
          </cell>
          <cell r="AJ362" t="str">
            <v/>
          </cell>
          <cell r="AK362" t="str">
            <v/>
          </cell>
          <cell r="AL362" t="str">
            <v/>
          </cell>
          <cell r="AM362" t="str">
            <v>4.40</v>
          </cell>
          <cell r="AN362" t="str">
            <v>76</v>
          </cell>
          <cell r="AO362" t="str">
            <v>0</v>
          </cell>
          <cell r="AP362" t="str">
            <v>及格</v>
          </cell>
          <cell r="AQ362" t="str">
            <v/>
          </cell>
          <cell r="AR362" t="str">
            <v/>
          </cell>
          <cell r="AS362" t="str">
            <v/>
          </cell>
          <cell r="AT362" t="str">
            <v/>
          </cell>
          <cell r="AU362" t="str">
            <v>4</v>
          </cell>
          <cell r="AV362" t="str">
            <v>60</v>
          </cell>
          <cell r="AW362" t="str">
            <v>0</v>
          </cell>
          <cell r="AX362" t="str">
            <v>及格</v>
          </cell>
          <cell r="AY362" t="str">
            <v>76.5</v>
          </cell>
          <cell r="AZ362" t="str">
            <v>0</v>
          </cell>
          <cell r="BA362" t="str">
            <v>76.5</v>
          </cell>
          <cell r="BB362" t="str">
            <v>及格</v>
          </cell>
        </row>
        <row r="363">
          <cell r="F363" t="str">
            <v>朱政昊</v>
          </cell>
          <cell r="G363" t="str">
            <v>1</v>
          </cell>
          <cell r="H363" t="str">
            <v>2011-10-27</v>
          </cell>
          <cell r="I363" t="str">
            <v/>
          </cell>
          <cell r="J363" t="str">
            <v>169</v>
          </cell>
          <cell r="K363" t="str">
            <v>68.7</v>
          </cell>
          <cell r="L363" t="str">
            <v>4.9</v>
          </cell>
          <cell r="M363" t="str">
            <v>5.1</v>
          </cell>
          <cell r="N363" t="str">
            <v>80</v>
          </cell>
          <cell r="O363" t="str">
            <v>超重</v>
          </cell>
          <cell r="P363" t="str">
            <v>3943</v>
          </cell>
          <cell r="Q363" t="str">
            <v>100</v>
          </cell>
          <cell r="R363" t="str">
            <v>优秀</v>
          </cell>
          <cell r="S363" t="str">
            <v>7.7</v>
          </cell>
          <cell r="T363" t="str">
            <v>100</v>
          </cell>
          <cell r="U363" t="str">
            <v>优秀</v>
          </cell>
          <cell r="V363" t="str">
            <v>20</v>
          </cell>
          <cell r="W363" t="str">
            <v>100</v>
          </cell>
          <cell r="X363" t="str">
            <v>优秀</v>
          </cell>
          <cell r="Y363" t="str">
            <v/>
          </cell>
          <cell r="Z363" t="str">
            <v/>
          </cell>
          <cell r="AA363" t="str">
            <v/>
          </cell>
          <cell r="AB363" t="str">
            <v/>
          </cell>
          <cell r="AC363" t="str">
            <v/>
          </cell>
          <cell r="AD363" t="str">
            <v/>
          </cell>
          <cell r="AE363" t="str">
            <v/>
          </cell>
          <cell r="AF363" t="str">
            <v>200</v>
          </cell>
          <cell r="AG363" t="str">
            <v>80</v>
          </cell>
          <cell r="AH363" t="str">
            <v>良好</v>
          </cell>
          <cell r="AI363" t="str">
            <v/>
          </cell>
          <cell r="AJ363" t="str">
            <v/>
          </cell>
          <cell r="AK363" t="str">
            <v/>
          </cell>
          <cell r="AL363" t="str">
            <v/>
          </cell>
          <cell r="AM363" t="str">
            <v>4.46</v>
          </cell>
          <cell r="AN363" t="str">
            <v>72</v>
          </cell>
          <cell r="AO363" t="str">
            <v>0</v>
          </cell>
          <cell r="AP363" t="str">
            <v>及格</v>
          </cell>
          <cell r="AQ363" t="str">
            <v/>
          </cell>
          <cell r="AR363" t="str">
            <v/>
          </cell>
          <cell r="AS363" t="str">
            <v/>
          </cell>
          <cell r="AT363" t="str">
            <v/>
          </cell>
          <cell r="AU363" t="str">
            <v>1</v>
          </cell>
          <cell r="AV363" t="str">
            <v>30</v>
          </cell>
          <cell r="AW363" t="str">
            <v>0</v>
          </cell>
          <cell r="AX363" t="str">
            <v>不及格</v>
          </cell>
          <cell r="AY363" t="str">
            <v>82.4</v>
          </cell>
          <cell r="AZ363" t="str">
            <v>0</v>
          </cell>
          <cell r="BA363" t="str">
            <v>82.4</v>
          </cell>
          <cell r="BB363" t="str">
            <v>良好</v>
          </cell>
        </row>
        <row r="364">
          <cell r="F364" t="str">
            <v>张熙然</v>
          </cell>
          <cell r="G364" t="str">
            <v>2</v>
          </cell>
          <cell r="H364" t="str">
            <v>2012-05-05</v>
          </cell>
          <cell r="I364" t="str">
            <v/>
          </cell>
          <cell r="J364" t="str">
            <v>162</v>
          </cell>
          <cell r="K364" t="str">
            <v>55.3</v>
          </cell>
          <cell r="L364" t="str">
            <v>4.4</v>
          </cell>
          <cell r="M364" t="str">
            <v>4.2</v>
          </cell>
          <cell r="N364" t="str">
            <v>100</v>
          </cell>
          <cell r="O364" t="str">
            <v>正常</v>
          </cell>
          <cell r="P364" t="str">
            <v>2564</v>
          </cell>
          <cell r="Q364" t="str">
            <v>90</v>
          </cell>
          <cell r="R364" t="str">
            <v>优秀</v>
          </cell>
          <cell r="S364" t="str">
            <v>9.1</v>
          </cell>
          <cell r="T364" t="str">
            <v>78</v>
          </cell>
          <cell r="U364" t="str">
            <v>及格</v>
          </cell>
          <cell r="V364" t="str">
            <v>18.5</v>
          </cell>
          <cell r="W364" t="str">
            <v>90</v>
          </cell>
          <cell r="X364" t="str">
            <v>优秀</v>
          </cell>
          <cell r="Y364" t="str">
            <v/>
          </cell>
          <cell r="Z364" t="str">
            <v/>
          </cell>
          <cell r="AA364" t="str">
            <v/>
          </cell>
          <cell r="AB364" t="str">
            <v/>
          </cell>
          <cell r="AC364" t="str">
            <v/>
          </cell>
          <cell r="AD364" t="str">
            <v/>
          </cell>
          <cell r="AE364" t="str">
            <v/>
          </cell>
          <cell r="AF364" t="str">
            <v>205</v>
          </cell>
          <cell r="AG364" t="str">
            <v>100</v>
          </cell>
          <cell r="AH364" t="str">
            <v>优秀</v>
          </cell>
          <cell r="AI364" t="str">
            <v>3.49</v>
          </cell>
          <cell r="AJ364" t="str">
            <v>90</v>
          </cell>
          <cell r="AK364" t="str">
            <v>0</v>
          </cell>
          <cell r="AL364" t="str">
            <v>优秀</v>
          </cell>
          <cell r="AM364" t="str">
            <v/>
          </cell>
          <cell r="AN364" t="str">
            <v/>
          </cell>
          <cell r="AO364" t="str">
            <v/>
          </cell>
          <cell r="AP364" t="str">
            <v/>
          </cell>
          <cell r="AQ364" t="str">
            <v>37</v>
          </cell>
          <cell r="AR364" t="str">
            <v>76</v>
          </cell>
          <cell r="AS364" t="str">
            <v>0</v>
          </cell>
          <cell r="AT364" t="str">
            <v>及格</v>
          </cell>
          <cell r="AU364" t="str">
            <v/>
          </cell>
          <cell r="AV364" t="str">
            <v/>
          </cell>
          <cell r="AW364" t="str">
            <v/>
          </cell>
          <cell r="AX364" t="str">
            <v/>
          </cell>
          <cell r="AY364" t="str">
            <v>88.7</v>
          </cell>
          <cell r="AZ364" t="str">
            <v>0</v>
          </cell>
          <cell r="BA364" t="str">
            <v>88.7</v>
          </cell>
          <cell r="BB364" t="str">
            <v>良好</v>
          </cell>
        </row>
        <row r="365">
          <cell r="F365" t="str">
            <v>沈高乐</v>
          </cell>
          <cell r="G365" t="str">
            <v>2</v>
          </cell>
          <cell r="H365" t="str">
            <v>2012-04-10</v>
          </cell>
          <cell r="I365" t="str">
            <v/>
          </cell>
          <cell r="J365" t="str">
            <v>162</v>
          </cell>
          <cell r="K365" t="str">
            <v>41.8</v>
          </cell>
          <cell r="L365" t="str">
            <v>4.3</v>
          </cell>
          <cell r="M365" t="str">
            <v>4.6</v>
          </cell>
          <cell r="N365" t="str">
            <v>100</v>
          </cell>
          <cell r="O365" t="str">
            <v>正常</v>
          </cell>
          <cell r="P365" t="str">
            <v>2352</v>
          </cell>
          <cell r="Q365" t="str">
            <v>80</v>
          </cell>
          <cell r="R365" t="str">
            <v>良好</v>
          </cell>
          <cell r="S365" t="str">
            <v>9</v>
          </cell>
          <cell r="T365" t="str">
            <v>78</v>
          </cell>
          <cell r="U365" t="str">
            <v>及格</v>
          </cell>
          <cell r="V365" t="str">
            <v>20</v>
          </cell>
          <cell r="W365" t="str">
            <v>90</v>
          </cell>
          <cell r="X365" t="str">
            <v>优秀</v>
          </cell>
          <cell r="Y365" t="str">
            <v/>
          </cell>
          <cell r="Z365" t="str">
            <v/>
          </cell>
          <cell r="AA365" t="str">
            <v/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  <cell r="AF365" t="str">
            <v>180</v>
          </cell>
          <cell r="AG365" t="str">
            <v>85</v>
          </cell>
          <cell r="AH365" t="str">
            <v>良好</v>
          </cell>
          <cell r="AI365" t="str">
            <v>4.08</v>
          </cell>
          <cell r="AJ365" t="str">
            <v>78</v>
          </cell>
          <cell r="AK365" t="str">
            <v>0</v>
          </cell>
          <cell r="AL365" t="str">
            <v>及格</v>
          </cell>
          <cell r="AM365" t="str">
            <v/>
          </cell>
          <cell r="AN365" t="str">
            <v/>
          </cell>
          <cell r="AO365" t="str">
            <v/>
          </cell>
          <cell r="AP365" t="str">
            <v/>
          </cell>
          <cell r="AQ365" t="str">
            <v>47</v>
          </cell>
          <cell r="AR365" t="str">
            <v>90</v>
          </cell>
          <cell r="AS365" t="str">
            <v>0</v>
          </cell>
          <cell r="AT365" t="str">
            <v>优秀</v>
          </cell>
          <cell r="AU365" t="str">
            <v/>
          </cell>
          <cell r="AV365" t="str">
            <v/>
          </cell>
          <cell r="AW365" t="str">
            <v/>
          </cell>
          <cell r="AX365" t="str">
            <v/>
          </cell>
          <cell r="AY365" t="str">
            <v>84.7</v>
          </cell>
          <cell r="AZ365" t="str">
            <v>0</v>
          </cell>
          <cell r="BA365" t="str">
            <v>84.7</v>
          </cell>
          <cell r="BB365" t="str">
            <v>良好</v>
          </cell>
        </row>
        <row r="366">
          <cell r="F366" t="str">
            <v>严永轩</v>
          </cell>
          <cell r="G366" t="str">
            <v>1</v>
          </cell>
          <cell r="H366" t="str">
            <v>2011-11-09</v>
          </cell>
          <cell r="I366" t="str">
            <v/>
          </cell>
          <cell r="J366" t="str">
            <v>144.5</v>
          </cell>
          <cell r="K366" t="str">
            <v>33.4</v>
          </cell>
          <cell r="L366" t="str">
            <v>4.8</v>
          </cell>
          <cell r="M366" t="str">
            <v>4.7</v>
          </cell>
          <cell r="N366" t="str">
            <v>100</v>
          </cell>
          <cell r="O366" t="str">
            <v>正常</v>
          </cell>
          <cell r="P366" t="str">
            <v>5230</v>
          </cell>
          <cell r="Q366" t="str">
            <v>100</v>
          </cell>
          <cell r="R366" t="str">
            <v>优秀</v>
          </cell>
          <cell r="S366" t="str">
            <v>8.2</v>
          </cell>
          <cell r="T366" t="str">
            <v>80</v>
          </cell>
          <cell r="U366" t="str">
            <v>良好</v>
          </cell>
          <cell r="V366" t="str">
            <v>21.5</v>
          </cell>
          <cell r="W366" t="str">
            <v>100</v>
          </cell>
          <cell r="X366" t="str">
            <v>优秀</v>
          </cell>
          <cell r="Y366" t="str">
            <v/>
          </cell>
          <cell r="Z366" t="str">
            <v/>
          </cell>
          <cell r="AA366" t="str">
            <v/>
          </cell>
          <cell r="AB366" t="str">
            <v/>
          </cell>
          <cell r="AC366" t="str">
            <v/>
          </cell>
          <cell r="AD366" t="str">
            <v/>
          </cell>
          <cell r="AE366" t="str">
            <v/>
          </cell>
          <cell r="AF366" t="str">
            <v>215</v>
          </cell>
          <cell r="AG366" t="str">
            <v>90</v>
          </cell>
          <cell r="AH366" t="str">
            <v>优秀</v>
          </cell>
          <cell r="AI366" t="str">
            <v/>
          </cell>
          <cell r="AJ366" t="str">
            <v/>
          </cell>
          <cell r="AK366" t="str">
            <v/>
          </cell>
          <cell r="AL366" t="str">
            <v/>
          </cell>
          <cell r="AM366" t="str">
            <v>3.23</v>
          </cell>
          <cell r="AN366" t="str">
            <v>100</v>
          </cell>
          <cell r="AO366" t="str">
            <v>9</v>
          </cell>
          <cell r="AP366" t="str">
            <v>优秀</v>
          </cell>
          <cell r="AQ366" t="str">
            <v/>
          </cell>
          <cell r="AR366" t="str">
            <v/>
          </cell>
          <cell r="AS366" t="str">
            <v/>
          </cell>
          <cell r="AT366" t="str">
            <v/>
          </cell>
          <cell r="AU366" t="str">
            <v>15</v>
          </cell>
          <cell r="AV366" t="str">
            <v>100</v>
          </cell>
          <cell r="AW366" t="str">
            <v>2</v>
          </cell>
          <cell r="AX366" t="str">
            <v>优秀</v>
          </cell>
          <cell r="AY366" t="str">
            <v>95.0</v>
          </cell>
          <cell r="AZ366" t="str">
            <v>11</v>
          </cell>
          <cell r="BA366" t="str">
            <v>106</v>
          </cell>
          <cell r="BB366" t="str">
            <v>优秀</v>
          </cell>
        </row>
        <row r="367">
          <cell r="F367" t="str">
            <v>孙灵钰</v>
          </cell>
          <cell r="G367" t="str">
            <v>2</v>
          </cell>
          <cell r="H367" t="str">
            <v>2012-08-30</v>
          </cell>
          <cell r="I367" t="str">
            <v/>
          </cell>
          <cell r="J367" t="str">
            <v>154.5</v>
          </cell>
          <cell r="K367" t="str">
            <v>41.9</v>
          </cell>
          <cell r="L367" t="str">
            <v>5.1</v>
          </cell>
          <cell r="M367" t="str">
            <v>5.1</v>
          </cell>
          <cell r="N367" t="str">
            <v>100</v>
          </cell>
          <cell r="O367" t="str">
            <v>正常</v>
          </cell>
          <cell r="P367" t="str">
            <v>1995</v>
          </cell>
          <cell r="Q367" t="str">
            <v>72</v>
          </cell>
          <cell r="R367" t="str">
            <v>及格</v>
          </cell>
          <cell r="S367" t="str">
            <v>10</v>
          </cell>
          <cell r="T367" t="str">
            <v>68</v>
          </cell>
          <cell r="U367" t="str">
            <v>及格</v>
          </cell>
          <cell r="V367" t="str">
            <v>13.5</v>
          </cell>
          <cell r="W367" t="str">
            <v>76</v>
          </cell>
          <cell r="X367" t="str">
            <v>及格</v>
          </cell>
          <cell r="Y367" t="str">
            <v/>
          </cell>
          <cell r="Z367" t="str">
            <v/>
          </cell>
          <cell r="AA367" t="str">
            <v/>
          </cell>
          <cell r="AB367" t="str">
            <v/>
          </cell>
          <cell r="AC367" t="str">
            <v/>
          </cell>
          <cell r="AD367" t="str">
            <v/>
          </cell>
          <cell r="AE367" t="str">
            <v/>
          </cell>
          <cell r="AF367" t="str">
            <v>162</v>
          </cell>
          <cell r="AG367" t="str">
            <v>74</v>
          </cell>
          <cell r="AH367" t="str">
            <v>及格</v>
          </cell>
          <cell r="AI367" t="str">
            <v>4.08</v>
          </cell>
          <cell r="AJ367" t="str">
            <v>78</v>
          </cell>
          <cell r="AK367" t="str">
            <v>0</v>
          </cell>
          <cell r="AL367" t="str">
            <v>及格</v>
          </cell>
          <cell r="AM367" t="str">
            <v/>
          </cell>
          <cell r="AN367" t="str">
            <v/>
          </cell>
          <cell r="AO367" t="str">
            <v/>
          </cell>
          <cell r="AP367" t="str">
            <v/>
          </cell>
          <cell r="AQ367" t="str">
            <v>40</v>
          </cell>
          <cell r="AR367" t="str">
            <v>80</v>
          </cell>
          <cell r="AS367" t="str">
            <v>0</v>
          </cell>
          <cell r="AT367" t="str">
            <v>良好</v>
          </cell>
          <cell r="AU367" t="str">
            <v/>
          </cell>
          <cell r="AV367" t="str">
            <v/>
          </cell>
          <cell r="AW367" t="str">
            <v/>
          </cell>
          <cell r="AX367" t="str">
            <v/>
          </cell>
          <cell r="AY367" t="str">
            <v>78.0</v>
          </cell>
          <cell r="AZ367" t="str">
            <v>0</v>
          </cell>
          <cell r="BA367" t="str">
            <v>78</v>
          </cell>
          <cell r="BB367" t="str">
            <v>及格</v>
          </cell>
        </row>
        <row r="368">
          <cell r="F368" t="str">
            <v>樊馨语</v>
          </cell>
          <cell r="G368" t="str">
            <v>2</v>
          </cell>
          <cell r="H368" t="str">
            <v>2012-06-15</v>
          </cell>
          <cell r="I368" t="str">
            <v/>
          </cell>
          <cell r="J368" t="str">
            <v>153.5</v>
          </cell>
          <cell r="K368" t="str">
            <v>46.7</v>
          </cell>
          <cell r="L368" t="str">
            <v>4.1</v>
          </cell>
          <cell r="M368" t="str">
            <v>4.2</v>
          </cell>
          <cell r="N368" t="str">
            <v>100</v>
          </cell>
          <cell r="O368" t="str">
            <v>正常</v>
          </cell>
          <cell r="P368" t="str">
            <v>2671</v>
          </cell>
          <cell r="Q368" t="str">
            <v>95</v>
          </cell>
          <cell r="R368" t="str">
            <v>优秀</v>
          </cell>
          <cell r="S368" t="str">
            <v>8.6</v>
          </cell>
          <cell r="T368" t="str">
            <v>85</v>
          </cell>
          <cell r="U368" t="str">
            <v>良好</v>
          </cell>
          <cell r="V368" t="str">
            <v>11</v>
          </cell>
          <cell r="W368" t="str">
            <v>72</v>
          </cell>
          <cell r="X368" t="str">
            <v>及格</v>
          </cell>
          <cell r="Y368" t="str">
            <v/>
          </cell>
          <cell r="Z368" t="str">
            <v/>
          </cell>
          <cell r="AA368" t="str">
            <v/>
          </cell>
          <cell r="AB368" t="str">
            <v/>
          </cell>
          <cell r="AC368" t="str">
            <v/>
          </cell>
          <cell r="AD368" t="str">
            <v/>
          </cell>
          <cell r="AE368" t="str">
            <v/>
          </cell>
          <cell r="AF368" t="str">
            <v>184</v>
          </cell>
          <cell r="AG368" t="str">
            <v>90</v>
          </cell>
          <cell r="AH368" t="str">
            <v>优秀</v>
          </cell>
          <cell r="AI368" t="str">
            <v>3.47</v>
          </cell>
          <cell r="AJ368" t="str">
            <v>90</v>
          </cell>
          <cell r="AK368" t="str">
            <v>0</v>
          </cell>
          <cell r="AL368" t="str">
            <v>优秀</v>
          </cell>
          <cell r="AM368" t="str">
            <v/>
          </cell>
          <cell r="AN368" t="str">
            <v/>
          </cell>
          <cell r="AO368" t="str">
            <v/>
          </cell>
          <cell r="AP368" t="str">
            <v/>
          </cell>
          <cell r="AQ368" t="str">
            <v>28</v>
          </cell>
          <cell r="AR368" t="str">
            <v>68</v>
          </cell>
          <cell r="AS368" t="str">
            <v>0</v>
          </cell>
          <cell r="AT368" t="str">
            <v>及格</v>
          </cell>
          <cell r="AU368" t="str">
            <v/>
          </cell>
          <cell r="AV368" t="str">
            <v/>
          </cell>
          <cell r="AW368" t="str">
            <v/>
          </cell>
          <cell r="AX368" t="str">
            <v/>
          </cell>
          <cell r="AY368" t="str">
            <v>87.3</v>
          </cell>
          <cell r="AZ368" t="str">
            <v>0</v>
          </cell>
          <cell r="BA368" t="str">
            <v>87.3</v>
          </cell>
          <cell r="BB368" t="str">
            <v>良好</v>
          </cell>
        </row>
        <row r="369">
          <cell r="F369" t="str">
            <v>党海瑞</v>
          </cell>
          <cell r="G369" t="str">
            <v>2</v>
          </cell>
          <cell r="H369" t="str">
            <v>2012-07-20</v>
          </cell>
          <cell r="I369" t="str">
            <v/>
          </cell>
          <cell r="J369" t="str">
            <v>161</v>
          </cell>
          <cell r="K369" t="str">
            <v>49</v>
          </cell>
          <cell r="L369" t="str">
            <v>4.2</v>
          </cell>
          <cell r="M369" t="str">
            <v>4.4</v>
          </cell>
          <cell r="N369" t="str">
            <v>100</v>
          </cell>
          <cell r="O369" t="str">
            <v>正常</v>
          </cell>
          <cell r="P369" t="str">
            <v>2560</v>
          </cell>
          <cell r="Q369" t="str">
            <v>90</v>
          </cell>
          <cell r="R369" t="str">
            <v>优秀</v>
          </cell>
          <cell r="S369" t="str">
            <v>9.2</v>
          </cell>
          <cell r="T369" t="str">
            <v>76</v>
          </cell>
          <cell r="U369" t="str">
            <v>及格</v>
          </cell>
          <cell r="V369" t="str">
            <v>16</v>
          </cell>
          <cell r="W369" t="str">
            <v>80</v>
          </cell>
          <cell r="X369" t="str">
            <v>良好</v>
          </cell>
          <cell r="Y369" t="str">
            <v/>
          </cell>
          <cell r="Z369" t="str">
            <v/>
          </cell>
          <cell r="AA369" t="str">
            <v/>
          </cell>
          <cell r="AB369" t="str">
            <v/>
          </cell>
          <cell r="AC369" t="str">
            <v/>
          </cell>
          <cell r="AD369" t="str">
            <v/>
          </cell>
          <cell r="AE369" t="str">
            <v/>
          </cell>
          <cell r="AF369" t="str">
            <v>185</v>
          </cell>
          <cell r="AG369" t="str">
            <v>90</v>
          </cell>
          <cell r="AH369" t="str">
            <v>优秀</v>
          </cell>
          <cell r="AI369" t="str">
            <v>4.12</v>
          </cell>
          <cell r="AJ369" t="str">
            <v>76</v>
          </cell>
          <cell r="AK369" t="str">
            <v>0</v>
          </cell>
          <cell r="AL369" t="str">
            <v>及格</v>
          </cell>
          <cell r="AM369" t="str">
            <v/>
          </cell>
          <cell r="AN369" t="str">
            <v/>
          </cell>
          <cell r="AO369" t="str">
            <v/>
          </cell>
          <cell r="AP369" t="str">
            <v/>
          </cell>
          <cell r="AQ369" t="str">
            <v>38</v>
          </cell>
          <cell r="AR369" t="str">
            <v>78</v>
          </cell>
          <cell r="AS369" t="str">
            <v>0</v>
          </cell>
          <cell r="AT369" t="str">
            <v>及格</v>
          </cell>
          <cell r="AU369" t="str">
            <v/>
          </cell>
          <cell r="AV369" t="str">
            <v/>
          </cell>
          <cell r="AW369" t="str">
            <v/>
          </cell>
          <cell r="AX369" t="str">
            <v/>
          </cell>
          <cell r="AY369" t="str">
            <v>83.7</v>
          </cell>
          <cell r="AZ369" t="str">
            <v>0</v>
          </cell>
          <cell r="BA369" t="str">
            <v>83.7</v>
          </cell>
          <cell r="BB369" t="str">
            <v>良好</v>
          </cell>
        </row>
        <row r="370">
          <cell r="F370" t="str">
            <v>彭浩原</v>
          </cell>
          <cell r="G370" t="str">
            <v>1</v>
          </cell>
          <cell r="H370" t="str">
            <v>2012-02-04</v>
          </cell>
          <cell r="I370" t="str">
            <v/>
          </cell>
          <cell r="J370" t="str">
            <v>158.5</v>
          </cell>
          <cell r="K370" t="str">
            <v>37</v>
          </cell>
          <cell r="L370" t="str">
            <v>4.7</v>
          </cell>
          <cell r="M370" t="str">
            <v>4.5</v>
          </cell>
          <cell r="N370" t="str">
            <v>80</v>
          </cell>
          <cell r="O370" t="str">
            <v>低体重</v>
          </cell>
          <cell r="P370" t="str">
            <v>2653</v>
          </cell>
          <cell r="Q370" t="str">
            <v>74</v>
          </cell>
          <cell r="R370" t="str">
            <v>及格</v>
          </cell>
          <cell r="S370" t="str">
            <v>8</v>
          </cell>
          <cell r="T370" t="str">
            <v>90</v>
          </cell>
          <cell r="U370" t="str">
            <v>优秀</v>
          </cell>
          <cell r="V370" t="str">
            <v>16</v>
          </cell>
          <cell r="W370" t="str">
            <v>95</v>
          </cell>
          <cell r="X370" t="str">
            <v>优秀</v>
          </cell>
          <cell r="Y370" t="str">
            <v/>
          </cell>
          <cell r="Z370" t="str">
            <v/>
          </cell>
          <cell r="AA370" t="str">
            <v/>
          </cell>
          <cell r="AB370" t="str">
            <v/>
          </cell>
          <cell r="AC370" t="str">
            <v/>
          </cell>
          <cell r="AD370" t="str">
            <v/>
          </cell>
          <cell r="AE370" t="str">
            <v/>
          </cell>
          <cell r="AF370" t="str">
            <v>195</v>
          </cell>
          <cell r="AG370" t="str">
            <v>80</v>
          </cell>
          <cell r="AH370" t="str">
            <v>良好</v>
          </cell>
          <cell r="AI370" t="str">
            <v/>
          </cell>
          <cell r="AJ370" t="str">
            <v/>
          </cell>
          <cell r="AK370" t="str">
            <v/>
          </cell>
          <cell r="AL370" t="str">
            <v/>
          </cell>
          <cell r="AM370" t="str">
            <v>4.00</v>
          </cell>
          <cell r="AN370" t="str">
            <v>95</v>
          </cell>
          <cell r="AO370" t="str">
            <v>0</v>
          </cell>
          <cell r="AP370" t="str">
            <v>优秀</v>
          </cell>
          <cell r="AQ370" t="str">
            <v/>
          </cell>
          <cell r="AR370" t="str">
            <v/>
          </cell>
          <cell r="AS370" t="str">
            <v/>
          </cell>
          <cell r="AT370" t="str">
            <v/>
          </cell>
          <cell r="AU370" t="str">
            <v>4</v>
          </cell>
          <cell r="AV370" t="str">
            <v>60</v>
          </cell>
          <cell r="AW370" t="str">
            <v>0</v>
          </cell>
          <cell r="AX370" t="str">
            <v>及格</v>
          </cell>
          <cell r="AY370" t="str">
            <v>83.6</v>
          </cell>
          <cell r="AZ370" t="str">
            <v>0</v>
          </cell>
          <cell r="BA370" t="str">
            <v>83.6</v>
          </cell>
          <cell r="BB370" t="str">
            <v>良好</v>
          </cell>
        </row>
        <row r="371">
          <cell r="F371" t="str">
            <v>施梦涵</v>
          </cell>
          <cell r="G371" t="str">
            <v>2</v>
          </cell>
          <cell r="H371" t="str">
            <v>2011-10-28</v>
          </cell>
          <cell r="I371" t="str">
            <v/>
          </cell>
          <cell r="J371" t="str">
            <v>161.5</v>
          </cell>
          <cell r="K371" t="str">
            <v>52.1</v>
          </cell>
          <cell r="L371" t="str">
            <v>4.9</v>
          </cell>
          <cell r="M371" t="str">
            <v>5.0</v>
          </cell>
          <cell r="N371" t="str">
            <v>100</v>
          </cell>
          <cell r="O371" t="str">
            <v>正常</v>
          </cell>
          <cell r="P371" t="str">
            <v>3070</v>
          </cell>
          <cell r="Q371" t="str">
            <v>100</v>
          </cell>
          <cell r="R371" t="str">
            <v>优秀</v>
          </cell>
          <cell r="S371" t="str">
            <v>7.9</v>
          </cell>
          <cell r="T371" t="str">
            <v>100</v>
          </cell>
          <cell r="U371" t="str">
            <v>优秀</v>
          </cell>
          <cell r="V371" t="str">
            <v>25</v>
          </cell>
          <cell r="W371" t="str">
            <v>100</v>
          </cell>
          <cell r="X371" t="str">
            <v>优秀</v>
          </cell>
          <cell r="Y371" t="str">
            <v/>
          </cell>
          <cell r="Z371" t="str">
            <v/>
          </cell>
          <cell r="AA371" t="str">
            <v/>
          </cell>
          <cell r="AB371" t="str">
            <v/>
          </cell>
          <cell r="AC371" t="str">
            <v/>
          </cell>
          <cell r="AD371" t="str">
            <v/>
          </cell>
          <cell r="AE371" t="str">
            <v/>
          </cell>
          <cell r="AF371" t="str">
            <v>184</v>
          </cell>
          <cell r="AG371" t="str">
            <v>90</v>
          </cell>
          <cell r="AH371" t="str">
            <v>优秀</v>
          </cell>
          <cell r="AI371" t="str">
            <v>3.33</v>
          </cell>
          <cell r="AJ371" t="str">
            <v>100</v>
          </cell>
          <cell r="AK371" t="str">
            <v>0</v>
          </cell>
          <cell r="AL371" t="str">
            <v>优秀</v>
          </cell>
          <cell r="AM371" t="str">
            <v/>
          </cell>
          <cell r="AN371" t="str">
            <v/>
          </cell>
          <cell r="AO371" t="str">
            <v/>
          </cell>
          <cell r="AP371" t="str">
            <v/>
          </cell>
          <cell r="AQ371" t="str">
            <v>49</v>
          </cell>
          <cell r="AR371" t="str">
            <v>95</v>
          </cell>
          <cell r="AS371" t="str">
            <v>0</v>
          </cell>
          <cell r="AT371" t="str">
            <v>优秀</v>
          </cell>
          <cell r="AU371" t="str">
            <v/>
          </cell>
          <cell r="AV371" t="str">
            <v/>
          </cell>
          <cell r="AW371" t="str">
            <v/>
          </cell>
          <cell r="AX371" t="str">
            <v/>
          </cell>
          <cell r="AY371" t="str">
            <v>98.5</v>
          </cell>
          <cell r="AZ371" t="str">
            <v>0</v>
          </cell>
          <cell r="BA371" t="str">
            <v>98.5</v>
          </cell>
          <cell r="BB371" t="str">
            <v>优秀</v>
          </cell>
        </row>
        <row r="372">
          <cell r="F372" t="str">
            <v>姜泽宇</v>
          </cell>
          <cell r="G372" t="str">
            <v>1</v>
          </cell>
          <cell r="H372" t="str">
            <v>2012-06-12</v>
          </cell>
          <cell r="I372" t="str">
            <v/>
          </cell>
          <cell r="J372" t="str">
            <v>161</v>
          </cell>
          <cell r="K372" t="str">
            <v>60.1</v>
          </cell>
          <cell r="L372" t="str">
            <v>5.0</v>
          </cell>
          <cell r="M372" t="str">
            <v>5.0</v>
          </cell>
          <cell r="N372" t="str">
            <v>80</v>
          </cell>
          <cell r="O372" t="str">
            <v>超重</v>
          </cell>
          <cell r="P372" t="str">
            <v>3520</v>
          </cell>
          <cell r="Q372" t="str">
            <v>95</v>
          </cell>
          <cell r="R372" t="str">
            <v>优秀</v>
          </cell>
          <cell r="S372" t="str">
            <v>8.1</v>
          </cell>
          <cell r="T372" t="str">
            <v>85</v>
          </cell>
          <cell r="U372" t="str">
            <v>良好</v>
          </cell>
          <cell r="V372" t="str">
            <v>19</v>
          </cell>
          <cell r="W372" t="str">
            <v>100</v>
          </cell>
          <cell r="X372" t="str">
            <v>优秀</v>
          </cell>
          <cell r="Y372" t="str">
            <v/>
          </cell>
          <cell r="Z372" t="str">
            <v/>
          </cell>
          <cell r="AA372" t="str">
            <v/>
          </cell>
          <cell r="AB372" t="str">
            <v/>
          </cell>
          <cell r="AC372" t="str">
            <v/>
          </cell>
          <cell r="AD372" t="str">
            <v/>
          </cell>
          <cell r="AE372" t="str">
            <v/>
          </cell>
          <cell r="AF372" t="str">
            <v>190</v>
          </cell>
          <cell r="AG372" t="str">
            <v>76</v>
          </cell>
          <cell r="AH372" t="str">
            <v>及格</v>
          </cell>
          <cell r="AI372" t="str">
            <v/>
          </cell>
          <cell r="AJ372" t="str">
            <v/>
          </cell>
          <cell r="AK372" t="str">
            <v/>
          </cell>
          <cell r="AL372" t="str">
            <v/>
          </cell>
          <cell r="AM372" t="str">
            <v>4.21</v>
          </cell>
          <cell r="AN372" t="str">
            <v>85</v>
          </cell>
          <cell r="AO372" t="str">
            <v>0</v>
          </cell>
          <cell r="AP372" t="str">
            <v>良好</v>
          </cell>
          <cell r="AQ372" t="str">
            <v/>
          </cell>
          <cell r="AR372" t="str">
            <v/>
          </cell>
          <cell r="AS372" t="str">
            <v/>
          </cell>
          <cell r="AT372" t="str">
            <v/>
          </cell>
          <cell r="AU372" t="str">
            <v>3</v>
          </cell>
          <cell r="AV372" t="str">
            <v>50</v>
          </cell>
          <cell r="AW372" t="str">
            <v>0</v>
          </cell>
          <cell r="AX372" t="str">
            <v>不及格</v>
          </cell>
          <cell r="AY372" t="str">
            <v>82.9</v>
          </cell>
          <cell r="AZ372" t="str">
            <v>0</v>
          </cell>
          <cell r="BA372" t="str">
            <v>82.9</v>
          </cell>
          <cell r="BB372" t="str">
            <v>良好</v>
          </cell>
        </row>
        <row r="373">
          <cell r="F373" t="str">
            <v>何子洹</v>
          </cell>
          <cell r="G373" t="str">
            <v>1</v>
          </cell>
          <cell r="H373" t="str">
            <v>2012-05-28</v>
          </cell>
          <cell r="I373" t="str">
            <v/>
          </cell>
          <cell r="J373" t="str">
            <v>160</v>
          </cell>
          <cell r="K373" t="str">
            <v>35.6</v>
          </cell>
          <cell r="L373" t="str">
            <v>4.3</v>
          </cell>
          <cell r="M373" t="str">
            <v>4.3</v>
          </cell>
          <cell r="N373" t="str">
            <v>80</v>
          </cell>
          <cell r="O373" t="str">
            <v>低体重</v>
          </cell>
          <cell r="P373" t="str">
            <v>3510</v>
          </cell>
          <cell r="Q373" t="str">
            <v>90</v>
          </cell>
          <cell r="R373" t="str">
            <v>优秀</v>
          </cell>
          <cell r="S373" t="str">
            <v>8.7</v>
          </cell>
          <cell r="T373" t="str">
            <v>74</v>
          </cell>
          <cell r="U373" t="str">
            <v>及格</v>
          </cell>
          <cell r="V373" t="str">
            <v>19</v>
          </cell>
          <cell r="W373" t="str">
            <v>100</v>
          </cell>
          <cell r="X373" t="str">
            <v>优秀</v>
          </cell>
          <cell r="Y373" t="str">
            <v/>
          </cell>
          <cell r="Z373" t="str">
            <v/>
          </cell>
          <cell r="AA373" t="str">
            <v/>
          </cell>
          <cell r="AB373" t="str">
            <v/>
          </cell>
          <cell r="AC373" t="str">
            <v/>
          </cell>
          <cell r="AD373" t="str">
            <v/>
          </cell>
          <cell r="AE373" t="str">
            <v/>
          </cell>
          <cell r="AF373" t="str">
            <v>206</v>
          </cell>
          <cell r="AG373" t="str">
            <v>85</v>
          </cell>
          <cell r="AH373" t="str">
            <v>良好</v>
          </cell>
          <cell r="AI373" t="str">
            <v/>
          </cell>
          <cell r="AJ373" t="str">
            <v/>
          </cell>
          <cell r="AK373" t="str">
            <v/>
          </cell>
          <cell r="AL373" t="str">
            <v/>
          </cell>
          <cell r="AM373" t="str">
            <v>4.36</v>
          </cell>
          <cell r="AN373" t="str">
            <v>76</v>
          </cell>
          <cell r="AO373" t="str">
            <v>0</v>
          </cell>
          <cell r="AP373" t="str">
            <v>及格</v>
          </cell>
          <cell r="AQ373" t="str">
            <v/>
          </cell>
          <cell r="AR373" t="str">
            <v/>
          </cell>
          <cell r="AS373" t="str">
            <v/>
          </cell>
          <cell r="AT373" t="str">
            <v/>
          </cell>
          <cell r="AU373" t="str">
            <v>2</v>
          </cell>
          <cell r="AV373" t="str">
            <v>40</v>
          </cell>
          <cell r="AW373" t="str">
            <v>0</v>
          </cell>
          <cell r="AX373" t="str">
            <v>不及格</v>
          </cell>
          <cell r="AY373" t="str">
            <v>78.0</v>
          </cell>
          <cell r="AZ373" t="str">
            <v>0</v>
          </cell>
          <cell r="BA373" t="str">
            <v>78</v>
          </cell>
          <cell r="BB373" t="str">
            <v>及格</v>
          </cell>
        </row>
        <row r="374">
          <cell r="F374" t="str">
            <v>徐梦婕</v>
          </cell>
          <cell r="G374" t="str">
            <v>2</v>
          </cell>
          <cell r="H374" t="str">
            <v>2011-12-21</v>
          </cell>
          <cell r="I374" t="str">
            <v/>
          </cell>
          <cell r="J374" t="str">
            <v>153.5</v>
          </cell>
          <cell r="K374" t="str">
            <v>35.3</v>
          </cell>
          <cell r="L374" t="str">
            <v>4.8</v>
          </cell>
          <cell r="M374" t="str">
            <v>4.7</v>
          </cell>
          <cell r="N374" t="str">
            <v>100</v>
          </cell>
          <cell r="O374" t="str">
            <v>正常</v>
          </cell>
          <cell r="P374" t="str">
            <v>3100</v>
          </cell>
          <cell r="Q374" t="str">
            <v>100</v>
          </cell>
          <cell r="R374" t="str">
            <v>优秀</v>
          </cell>
          <cell r="S374" t="str">
            <v>8.6</v>
          </cell>
          <cell r="T374" t="str">
            <v>85</v>
          </cell>
          <cell r="U374" t="str">
            <v>良好</v>
          </cell>
          <cell r="V374" t="str">
            <v>20.5</v>
          </cell>
          <cell r="W374" t="str">
            <v>95</v>
          </cell>
          <cell r="X374" t="str">
            <v>优秀</v>
          </cell>
          <cell r="Y374" t="str">
            <v/>
          </cell>
          <cell r="Z374" t="str">
            <v/>
          </cell>
          <cell r="AA374" t="str">
            <v/>
          </cell>
          <cell r="AB374" t="str">
            <v/>
          </cell>
          <cell r="AC374" t="str">
            <v/>
          </cell>
          <cell r="AD374" t="str">
            <v/>
          </cell>
          <cell r="AE374" t="str">
            <v/>
          </cell>
          <cell r="AF374" t="str">
            <v>161</v>
          </cell>
          <cell r="AG374" t="str">
            <v>74</v>
          </cell>
          <cell r="AH374" t="str">
            <v>及格</v>
          </cell>
          <cell r="AI374" t="str">
            <v>4.34</v>
          </cell>
          <cell r="AJ374" t="str">
            <v>68</v>
          </cell>
          <cell r="AK374" t="str">
            <v>0</v>
          </cell>
          <cell r="AL374" t="str">
            <v>及格</v>
          </cell>
          <cell r="AM374" t="str">
            <v/>
          </cell>
          <cell r="AN374" t="str">
            <v/>
          </cell>
          <cell r="AO374" t="str">
            <v/>
          </cell>
          <cell r="AP374" t="str">
            <v/>
          </cell>
          <cell r="AQ374" t="str">
            <v>39</v>
          </cell>
          <cell r="AR374" t="str">
            <v>78</v>
          </cell>
          <cell r="AS374" t="str">
            <v>0</v>
          </cell>
          <cell r="AT374" t="str">
            <v>及格</v>
          </cell>
          <cell r="AU374" t="str">
            <v/>
          </cell>
          <cell r="AV374" t="str">
            <v/>
          </cell>
          <cell r="AW374" t="str">
            <v/>
          </cell>
          <cell r="AX374" t="str">
            <v/>
          </cell>
          <cell r="AY374" t="str">
            <v>85.3</v>
          </cell>
          <cell r="AZ374" t="str">
            <v>0</v>
          </cell>
          <cell r="BA374" t="str">
            <v>85.3</v>
          </cell>
          <cell r="BB374" t="str">
            <v>良好</v>
          </cell>
        </row>
        <row r="375">
          <cell r="F375" t="str">
            <v>闵侦庭</v>
          </cell>
          <cell r="G375" t="str">
            <v>1</v>
          </cell>
          <cell r="H375" t="str">
            <v>2012-03-04</v>
          </cell>
          <cell r="I375" t="str">
            <v/>
          </cell>
          <cell r="J375" t="str">
            <v>166.5</v>
          </cell>
          <cell r="K375" t="str">
            <v>57.3</v>
          </cell>
          <cell r="L375" t="str">
            <v>5.1</v>
          </cell>
          <cell r="M375" t="str">
            <v>5.1</v>
          </cell>
          <cell r="N375" t="str">
            <v>100</v>
          </cell>
          <cell r="O375" t="str">
            <v>正常</v>
          </cell>
          <cell r="P375" t="str">
            <v>3906</v>
          </cell>
          <cell r="Q375" t="str">
            <v>100</v>
          </cell>
          <cell r="R375" t="str">
            <v>优秀</v>
          </cell>
          <cell r="S375" t="str">
            <v>7.7</v>
          </cell>
          <cell r="T375" t="str">
            <v>100</v>
          </cell>
          <cell r="U375" t="str">
            <v>优秀</v>
          </cell>
          <cell r="V375" t="str">
            <v>12.5</v>
          </cell>
          <cell r="W375" t="str">
            <v>85</v>
          </cell>
          <cell r="X375" t="str">
            <v>良好</v>
          </cell>
          <cell r="Y375" t="str">
            <v/>
          </cell>
          <cell r="Z375" t="str">
            <v/>
          </cell>
          <cell r="AA375" t="str">
            <v/>
          </cell>
          <cell r="AB375" t="str">
            <v/>
          </cell>
          <cell r="AC375" t="str">
            <v/>
          </cell>
          <cell r="AD375" t="str">
            <v/>
          </cell>
          <cell r="AE375" t="str">
            <v/>
          </cell>
          <cell r="AF375" t="str">
            <v>205</v>
          </cell>
          <cell r="AG375" t="str">
            <v>85</v>
          </cell>
          <cell r="AH375" t="str">
            <v>良好</v>
          </cell>
          <cell r="AI375" t="str">
            <v/>
          </cell>
          <cell r="AJ375" t="str">
            <v/>
          </cell>
          <cell r="AK375" t="str">
            <v/>
          </cell>
          <cell r="AL375" t="str">
            <v/>
          </cell>
          <cell r="AM375" t="str">
            <v>4.12</v>
          </cell>
          <cell r="AN375" t="str">
            <v>90</v>
          </cell>
          <cell r="AO375" t="str">
            <v>0</v>
          </cell>
          <cell r="AP375" t="str">
            <v>优秀</v>
          </cell>
          <cell r="AQ375" t="str">
            <v/>
          </cell>
          <cell r="AR375" t="str">
            <v/>
          </cell>
          <cell r="AS375" t="str">
            <v/>
          </cell>
          <cell r="AT375" t="str">
            <v/>
          </cell>
          <cell r="AU375" t="str">
            <v>5</v>
          </cell>
          <cell r="AV375" t="str">
            <v>64</v>
          </cell>
          <cell r="AW375" t="str">
            <v>0</v>
          </cell>
          <cell r="AX375" t="str">
            <v>及格</v>
          </cell>
          <cell r="AY375" t="str">
            <v>91.4</v>
          </cell>
          <cell r="AZ375" t="str">
            <v>0</v>
          </cell>
          <cell r="BA375" t="str">
            <v>91.4</v>
          </cell>
          <cell r="BB375" t="str">
            <v>优秀</v>
          </cell>
        </row>
        <row r="376">
          <cell r="F376" t="str">
            <v>张馨文</v>
          </cell>
          <cell r="G376" t="str">
            <v>2</v>
          </cell>
          <cell r="H376" t="str">
            <v>2011-12-09</v>
          </cell>
          <cell r="I376" t="str">
            <v/>
          </cell>
          <cell r="J376" t="str">
            <v>157.5</v>
          </cell>
          <cell r="K376" t="str">
            <v>39.6</v>
          </cell>
          <cell r="L376" t="str">
            <v>4.9</v>
          </cell>
          <cell r="M376" t="str">
            <v>5.1</v>
          </cell>
          <cell r="N376" t="str">
            <v>100</v>
          </cell>
          <cell r="O376" t="str">
            <v>正常</v>
          </cell>
          <cell r="P376" t="str">
            <v>2433</v>
          </cell>
          <cell r="Q376" t="str">
            <v>80</v>
          </cell>
          <cell r="R376" t="str">
            <v>良好</v>
          </cell>
          <cell r="S376" t="str">
            <v>8.6</v>
          </cell>
          <cell r="T376" t="str">
            <v>85</v>
          </cell>
          <cell r="U376" t="str">
            <v>良好</v>
          </cell>
          <cell r="V376" t="str">
            <v>15.5</v>
          </cell>
          <cell r="W376" t="str">
            <v>80</v>
          </cell>
          <cell r="X376" t="str">
            <v>良好</v>
          </cell>
          <cell r="Y376" t="str">
            <v/>
          </cell>
          <cell r="Z376" t="str">
            <v/>
          </cell>
          <cell r="AA376" t="str">
            <v/>
          </cell>
          <cell r="AB376" t="str">
            <v/>
          </cell>
          <cell r="AC376" t="str">
            <v/>
          </cell>
          <cell r="AD376" t="str">
            <v/>
          </cell>
          <cell r="AE376" t="str">
            <v/>
          </cell>
          <cell r="AF376" t="str">
            <v>171</v>
          </cell>
          <cell r="AG376" t="str">
            <v>80</v>
          </cell>
          <cell r="AH376" t="str">
            <v>良好</v>
          </cell>
          <cell r="AI376" t="str">
            <v>4.13</v>
          </cell>
          <cell r="AJ376" t="str">
            <v>76</v>
          </cell>
          <cell r="AK376" t="str">
            <v>0</v>
          </cell>
          <cell r="AL376" t="str">
            <v>及格</v>
          </cell>
          <cell r="AM376" t="str">
            <v/>
          </cell>
          <cell r="AN376" t="str">
            <v/>
          </cell>
          <cell r="AO376" t="str">
            <v/>
          </cell>
          <cell r="AP376" t="str">
            <v/>
          </cell>
          <cell r="AQ376" t="str">
            <v>48</v>
          </cell>
          <cell r="AR376" t="str">
            <v>95</v>
          </cell>
          <cell r="AS376" t="str">
            <v>0</v>
          </cell>
          <cell r="AT376" t="str">
            <v>优秀</v>
          </cell>
          <cell r="AU376" t="str">
            <v/>
          </cell>
          <cell r="AV376" t="str">
            <v/>
          </cell>
          <cell r="AW376" t="str">
            <v/>
          </cell>
          <cell r="AX376" t="str">
            <v/>
          </cell>
          <cell r="AY376" t="str">
            <v>84.7</v>
          </cell>
          <cell r="AZ376" t="str">
            <v>0</v>
          </cell>
          <cell r="BA376" t="str">
            <v>84.7</v>
          </cell>
          <cell r="BB376" t="str">
            <v>良好</v>
          </cell>
        </row>
        <row r="377">
          <cell r="F377" t="str">
            <v>石金可</v>
          </cell>
          <cell r="G377" t="str">
            <v>2</v>
          </cell>
          <cell r="H377" t="str">
            <v>2012-02-27</v>
          </cell>
          <cell r="I377" t="str">
            <v/>
          </cell>
          <cell r="J377" t="str">
            <v>171.5</v>
          </cell>
          <cell r="K377" t="str">
            <v>79.7</v>
          </cell>
          <cell r="L377" t="str">
            <v>5.0</v>
          </cell>
          <cell r="M377" t="str">
            <v>5.0</v>
          </cell>
          <cell r="N377" t="str">
            <v>60</v>
          </cell>
          <cell r="O377" t="str">
            <v>肥胖</v>
          </cell>
          <cell r="P377" t="str">
            <v>3210</v>
          </cell>
          <cell r="Q377" t="str">
            <v>100</v>
          </cell>
          <cell r="R377" t="str">
            <v>优秀</v>
          </cell>
          <cell r="S377" t="str">
            <v>8.7</v>
          </cell>
          <cell r="T377" t="str">
            <v>80</v>
          </cell>
          <cell r="U377" t="str">
            <v>良好</v>
          </cell>
          <cell r="V377" t="str">
            <v>14</v>
          </cell>
          <cell r="W377" t="str">
            <v>78</v>
          </cell>
          <cell r="X377" t="str">
            <v>及格</v>
          </cell>
          <cell r="Y377" t="str">
            <v/>
          </cell>
          <cell r="Z377" t="str">
            <v/>
          </cell>
          <cell r="AA377" t="str">
            <v/>
          </cell>
          <cell r="AB377" t="str">
            <v/>
          </cell>
          <cell r="AC377" t="str">
            <v/>
          </cell>
          <cell r="AD377" t="str">
            <v/>
          </cell>
          <cell r="AE377" t="str">
            <v/>
          </cell>
          <cell r="AF377" t="str">
            <v>191</v>
          </cell>
          <cell r="AG377" t="str">
            <v>95</v>
          </cell>
          <cell r="AH377" t="str">
            <v>优秀</v>
          </cell>
          <cell r="AI377" t="str">
            <v>4.57</v>
          </cell>
          <cell r="AJ377" t="str">
            <v>50</v>
          </cell>
          <cell r="AK377" t="str">
            <v>0</v>
          </cell>
          <cell r="AL377" t="str">
            <v>不及格</v>
          </cell>
          <cell r="AM377" t="str">
            <v/>
          </cell>
          <cell r="AN377" t="str">
            <v/>
          </cell>
          <cell r="AO377" t="str">
            <v/>
          </cell>
          <cell r="AP377" t="str">
            <v/>
          </cell>
          <cell r="AQ377" t="str">
            <v>41</v>
          </cell>
          <cell r="AR377" t="str">
            <v>80</v>
          </cell>
          <cell r="AS377" t="str">
            <v>0</v>
          </cell>
          <cell r="AT377" t="str">
            <v>良好</v>
          </cell>
          <cell r="AU377" t="str">
            <v/>
          </cell>
          <cell r="AV377" t="str">
            <v/>
          </cell>
          <cell r="AW377" t="str">
            <v/>
          </cell>
          <cell r="AX377" t="str">
            <v/>
          </cell>
          <cell r="AY377" t="str">
            <v>75.3</v>
          </cell>
          <cell r="AZ377" t="str">
            <v>0</v>
          </cell>
          <cell r="BA377" t="str">
            <v>75.3</v>
          </cell>
          <cell r="BB377" t="str">
            <v>及格</v>
          </cell>
        </row>
        <row r="378">
          <cell r="F378" t="str">
            <v>徐朵恩</v>
          </cell>
          <cell r="G378" t="str">
            <v>2</v>
          </cell>
          <cell r="H378" t="str">
            <v>2012-07-24</v>
          </cell>
          <cell r="I378" t="str">
            <v/>
          </cell>
          <cell r="J378" t="str">
            <v>157.5</v>
          </cell>
          <cell r="K378" t="str">
            <v>46.6</v>
          </cell>
          <cell r="L378" t="str">
            <v>5.0</v>
          </cell>
          <cell r="M378" t="str">
            <v>4.4</v>
          </cell>
          <cell r="N378" t="str">
            <v>100</v>
          </cell>
          <cell r="O378" t="str">
            <v>正常</v>
          </cell>
          <cell r="P378" t="str">
            <v>2486</v>
          </cell>
          <cell r="Q378" t="str">
            <v>85</v>
          </cell>
          <cell r="R378" t="str">
            <v>良好</v>
          </cell>
          <cell r="S378" t="str">
            <v>7.9</v>
          </cell>
          <cell r="T378" t="str">
            <v>100</v>
          </cell>
          <cell r="U378" t="str">
            <v>优秀</v>
          </cell>
          <cell r="V378" t="str">
            <v>18.5</v>
          </cell>
          <cell r="W378" t="str">
            <v>90</v>
          </cell>
          <cell r="X378" t="str">
            <v>优秀</v>
          </cell>
          <cell r="Y378" t="str">
            <v/>
          </cell>
          <cell r="Z378" t="str">
            <v/>
          </cell>
          <cell r="AA378" t="str">
            <v/>
          </cell>
          <cell r="AB378" t="str">
            <v/>
          </cell>
          <cell r="AC378" t="str">
            <v/>
          </cell>
          <cell r="AD378" t="str">
            <v/>
          </cell>
          <cell r="AE378" t="str">
            <v/>
          </cell>
          <cell r="AF378" t="str">
            <v>180</v>
          </cell>
          <cell r="AG378" t="str">
            <v>85</v>
          </cell>
          <cell r="AH378" t="str">
            <v>良好</v>
          </cell>
          <cell r="AI378" t="str">
            <v>3.18</v>
          </cell>
          <cell r="AJ378" t="str">
            <v>100</v>
          </cell>
          <cell r="AK378" t="str">
            <v>3</v>
          </cell>
          <cell r="AL378" t="str">
            <v>优秀</v>
          </cell>
          <cell r="AM378" t="str">
            <v/>
          </cell>
          <cell r="AN378" t="str">
            <v/>
          </cell>
          <cell r="AO378" t="str">
            <v/>
          </cell>
          <cell r="AP378" t="str">
            <v/>
          </cell>
          <cell r="AQ378" t="str">
            <v>45</v>
          </cell>
          <cell r="AR378" t="str">
            <v>85</v>
          </cell>
          <cell r="AS378" t="str">
            <v>0</v>
          </cell>
          <cell r="AT378" t="str">
            <v>良好</v>
          </cell>
          <cell r="AU378" t="str">
            <v/>
          </cell>
          <cell r="AV378" t="str">
            <v/>
          </cell>
          <cell r="AW378" t="str">
            <v/>
          </cell>
          <cell r="AX378" t="str">
            <v/>
          </cell>
          <cell r="AY378" t="str">
            <v>93.8</v>
          </cell>
          <cell r="AZ378" t="str">
            <v>3</v>
          </cell>
          <cell r="BA378" t="str">
            <v>96.8</v>
          </cell>
          <cell r="BB378" t="str">
            <v>优秀</v>
          </cell>
        </row>
        <row r="379">
          <cell r="F379" t="str">
            <v>许石屹</v>
          </cell>
          <cell r="G379" t="str">
            <v>1</v>
          </cell>
          <cell r="H379" t="str">
            <v>2011-09-26</v>
          </cell>
          <cell r="I379" t="str">
            <v/>
          </cell>
          <cell r="J379" t="str">
            <v>173.5</v>
          </cell>
          <cell r="K379" t="str">
            <v>48.4</v>
          </cell>
          <cell r="L379" t="str">
            <v>5.1</v>
          </cell>
          <cell r="M379" t="str">
            <v>5.0</v>
          </cell>
          <cell r="N379" t="str">
            <v>100</v>
          </cell>
          <cell r="O379" t="str">
            <v>正常</v>
          </cell>
          <cell r="P379" t="str">
            <v>3800</v>
          </cell>
          <cell r="Q379" t="str">
            <v>100</v>
          </cell>
          <cell r="R379" t="str">
            <v>优秀</v>
          </cell>
          <cell r="S379" t="str">
            <v>7.5</v>
          </cell>
          <cell r="T379" t="str">
            <v>100</v>
          </cell>
          <cell r="U379" t="str">
            <v>优秀</v>
          </cell>
          <cell r="V379" t="str">
            <v>20</v>
          </cell>
          <cell r="W379" t="str">
            <v>100</v>
          </cell>
          <cell r="X379" t="str">
            <v>优秀</v>
          </cell>
          <cell r="Y379" t="str">
            <v/>
          </cell>
          <cell r="Z379" t="str">
            <v/>
          </cell>
          <cell r="AA379" t="str">
            <v/>
          </cell>
          <cell r="AB379" t="str">
            <v/>
          </cell>
          <cell r="AC379" t="str">
            <v/>
          </cell>
          <cell r="AD379" t="str">
            <v/>
          </cell>
          <cell r="AE379" t="str">
            <v/>
          </cell>
          <cell r="AF379" t="str">
            <v>230</v>
          </cell>
          <cell r="AG379" t="str">
            <v>100</v>
          </cell>
          <cell r="AH379" t="str">
            <v>优秀</v>
          </cell>
          <cell r="AI379" t="str">
            <v/>
          </cell>
          <cell r="AJ379" t="str">
            <v/>
          </cell>
          <cell r="AK379" t="str">
            <v/>
          </cell>
          <cell r="AL379" t="str">
            <v/>
          </cell>
          <cell r="AM379" t="str">
            <v>3.55</v>
          </cell>
          <cell r="AN379" t="str">
            <v>100</v>
          </cell>
          <cell r="AO379" t="str">
            <v>0</v>
          </cell>
          <cell r="AP379" t="str">
            <v>优秀</v>
          </cell>
          <cell r="AQ379" t="str">
            <v/>
          </cell>
          <cell r="AR379" t="str">
            <v/>
          </cell>
          <cell r="AS379" t="str">
            <v/>
          </cell>
          <cell r="AT379" t="str">
            <v/>
          </cell>
          <cell r="AU379" t="str">
            <v>6</v>
          </cell>
          <cell r="AV379" t="str">
            <v>68</v>
          </cell>
          <cell r="AW379" t="str">
            <v>0</v>
          </cell>
          <cell r="AX379" t="str">
            <v>及格</v>
          </cell>
          <cell r="AY379" t="str">
            <v>96.8</v>
          </cell>
          <cell r="AZ379" t="str">
            <v>0</v>
          </cell>
          <cell r="BA379" t="str">
            <v>96.8</v>
          </cell>
          <cell r="BB379" t="str">
            <v>优秀</v>
          </cell>
        </row>
        <row r="380">
          <cell r="F380" t="str">
            <v>宋炎燃</v>
          </cell>
          <cell r="G380" t="str">
            <v>1</v>
          </cell>
          <cell r="H380" t="str">
            <v>2011-10-25</v>
          </cell>
          <cell r="I380" t="str">
            <v/>
          </cell>
          <cell r="J380" t="str">
            <v>169</v>
          </cell>
          <cell r="K380" t="str">
            <v>62.7</v>
          </cell>
          <cell r="L380" t="str">
            <v>5.2</v>
          </cell>
          <cell r="M380" t="str">
            <v>5.2</v>
          </cell>
          <cell r="N380" t="str">
            <v>100</v>
          </cell>
          <cell r="O380" t="str">
            <v>正常</v>
          </cell>
          <cell r="P380" t="str">
            <v>3619</v>
          </cell>
          <cell r="Q380" t="str">
            <v>95</v>
          </cell>
          <cell r="R380" t="str">
            <v>优秀</v>
          </cell>
          <cell r="S380" t="str">
            <v>7.8</v>
          </cell>
          <cell r="T380" t="str">
            <v>100</v>
          </cell>
          <cell r="U380" t="str">
            <v>优秀</v>
          </cell>
          <cell r="V380" t="str">
            <v>13</v>
          </cell>
          <cell r="W380" t="str">
            <v>85</v>
          </cell>
          <cell r="X380" t="str">
            <v>良好</v>
          </cell>
          <cell r="Y380" t="str">
            <v/>
          </cell>
          <cell r="Z380" t="str">
            <v/>
          </cell>
          <cell r="AA380" t="str">
            <v/>
          </cell>
          <cell r="AB380" t="str">
            <v/>
          </cell>
          <cell r="AC380" t="str">
            <v/>
          </cell>
          <cell r="AD380" t="str">
            <v/>
          </cell>
          <cell r="AE380" t="str">
            <v/>
          </cell>
          <cell r="AF380" t="str">
            <v>225</v>
          </cell>
          <cell r="AG380" t="str">
            <v>100</v>
          </cell>
          <cell r="AH380" t="str">
            <v>优秀</v>
          </cell>
          <cell r="AI380" t="str">
            <v/>
          </cell>
          <cell r="AJ380" t="str">
            <v/>
          </cell>
          <cell r="AK380" t="str">
            <v/>
          </cell>
          <cell r="AL380" t="str">
            <v/>
          </cell>
          <cell r="AM380" t="str">
            <v>4.05</v>
          </cell>
          <cell r="AN380" t="str">
            <v>95</v>
          </cell>
          <cell r="AO380" t="str">
            <v>0</v>
          </cell>
          <cell r="AP380" t="str">
            <v>优秀</v>
          </cell>
          <cell r="AQ380" t="str">
            <v/>
          </cell>
          <cell r="AR380" t="str">
            <v/>
          </cell>
          <cell r="AS380" t="str">
            <v/>
          </cell>
          <cell r="AT380" t="str">
            <v/>
          </cell>
          <cell r="AU380" t="str">
            <v>4</v>
          </cell>
          <cell r="AV380" t="str">
            <v>60</v>
          </cell>
          <cell r="AW380" t="str">
            <v>0</v>
          </cell>
          <cell r="AX380" t="str">
            <v>及格</v>
          </cell>
          <cell r="AY380" t="str">
            <v>92.8</v>
          </cell>
          <cell r="AZ380" t="str">
            <v>0</v>
          </cell>
          <cell r="BA380" t="str">
            <v>92.8</v>
          </cell>
          <cell r="BB380" t="str">
            <v>优秀</v>
          </cell>
        </row>
        <row r="381">
          <cell r="F381" t="str">
            <v>施博涛</v>
          </cell>
          <cell r="G381" t="str">
            <v>1</v>
          </cell>
          <cell r="H381" t="str">
            <v>2011-10-28</v>
          </cell>
          <cell r="I381" t="str">
            <v/>
          </cell>
          <cell r="J381" t="str">
            <v>164</v>
          </cell>
          <cell r="K381" t="str">
            <v>64</v>
          </cell>
          <cell r="L381" t="str">
            <v>5.1</v>
          </cell>
          <cell r="M381" t="str">
            <v>4.9</v>
          </cell>
          <cell r="N381" t="str">
            <v>80</v>
          </cell>
          <cell r="O381" t="str">
            <v>超重</v>
          </cell>
          <cell r="P381" t="str">
            <v>3571</v>
          </cell>
          <cell r="Q381" t="str">
            <v>95</v>
          </cell>
          <cell r="R381" t="str">
            <v>优秀</v>
          </cell>
          <cell r="S381" t="str">
            <v>8</v>
          </cell>
          <cell r="T381" t="str">
            <v>90</v>
          </cell>
          <cell r="U381" t="str">
            <v>优秀</v>
          </cell>
          <cell r="V381" t="str">
            <v>15</v>
          </cell>
          <cell r="W381" t="str">
            <v>90</v>
          </cell>
          <cell r="X381" t="str">
            <v>优秀</v>
          </cell>
          <cell r="Y381" t="str">
            <v/>
          </cell>
          <cell r="Z381" t="str">
            <v/>
          </cell>
          <cell r="AA381" t="str">
            <v/>
          </cell>
          <cell r="AB381" t="str">
            <v/>
          </cell>
          <cell r="AC381" t="str">
            <v/>
          </cell>
          <cell r="AD381" t="str">
            <v/>
          </cell>
          <cell r="AE381" t="str">
            <v/>
          </cell>
          <cell r="AF381" t="str">
            <v>190</v>
          </cell>
          <cell r="AG381" t="str">
            <v>76</v>
          </cell>
          <cell r="AH381" t="str">
            <v>及格</v>
          </cell>
          <cell r="AI381" t="str">
            <v/>
          </cell>
          <cell r="AJ381" t="str">
            <v/>
          </cell>
          <cell r="AK381" t="str">
            <v/>
          </cell>
          <cell r="AL381" t="str">
            <v/>
          </cell>
          <cell r="AM381" t="str">
            <v>5.03</v>
          </cell>
          <cell r="AN381" t="str">
            <v>66</v>
          </cell>
          <cell r="AO381" t="str">
            <v>0</v>
          </cell>
          <cell r="AP381" t="str">
            <v>及格</v>
          </cell>
          <cell r="AQ381" t="str">
            <v/>
          </cell>
          <cell r="AR381" t="str">
            <v/>
          </cell>
          <cell r="AS381" t="str">
            <v/>
          </cell>
          <cell r="AT381" t="str">
            <v/>
          </cell>
          <cell r="AU381" t="str">
            <v>1</v>
          </cell>
          <cell r="AV381" t="str">
            <v>30</v>
          </cell>
          <cell r="AW381" t="str">
            <v>0</v>
          </cell>
          <cell r="AX381" t="str">
            <v>不及格</v>
          </cell>
          <cell r="AY381" t="str">
            <v>77.0</v>
          </cell>
          <cell r="AZ381" t="str">
            <v>0</v>
          </cell>
          <cell r="BA381" t="str">
            <v>77</v>
          </cell>
          <cell r="BB381" t="str">
            <v>及格</v>
          </cell>
        </row>
        <row r="382">
          <cell r="F382" t="str">
            <v>熊翟希</v>
          </cell>
          <cell r="G382" t="str">
            <v>2</v>
          </cell>
          <cell r="H382" t="str">
            <v>2011-10-18</v>
          </cell>
          <cell r="I382" t="str">
            <v/>
          </cell>
          <cell r="J382" t="str">
            <v>162.5</v>
          </cell>
          <cell r="K382" t="str">
            <v>47.3</v>
          </cell>
          <cell r="L382" t="str">
            <v>4.6</v>
          </cell>
          <cell r="M382" t="str">
            <v>4.6</v>
          </cell>
          <cell r="N382" t="str">
            <v>100</v>
          </cell>
          <cell r="O382" t="str">
            <v>正常</v>
          </cell>
          <cell r="P382" t="str">
            <v>2785</v>
          </cell>
          <cell r="Q382" t="str">
            <v>100</v>
          </cell>
          <cell r="R382" t="str">
            <v>优秀</v>
          </cell>
          <cell r="S382" t="str">
            <v>10</v>
          </cell>
          <cell r="T382" t="str">
            <v>68</v>
          </cell>
          <cell r="U382" t="str">
            <v>及格</v>
          </cell>
          <cell r="V382" t="str">
            <v>25</v>
          </cell>
          <cell r="W382" t="str">
            <v>100</v>
          </cell>
          <cell r="X382" t="str">
            <v>优秀</v>
          </cell>
          <cell r="Y382" t="str">
            <v/>
          </cell>
          <cell r="Z382" t="str">
            <v/>
          </cell>
          <cell r="AA382" t="str">
            <v/>
          </cell>
          <cell r="AB382" t="str">
            <v/>
          </cell>
          <cell r="AC382" t="str">
            <v/>
          </cell>
          <cell r="AD382" t="str">
            <v/>
          </cell>
          <cell r="AE382" t="str">
            <v/>
          </cell>
          <cell r="AF382" t="str">
            <v>160</v>
          </cell>
          <cell r="AG382" t="str">
            <v>72</v>
          </cell>
          <cell r="AH382" t="str">
            <v>及格</v>
          </cell>
          <cell r="AI382" t="str">
            <v>4.54</v>
          </cell>
          <cell r="AJ382" t="str">
            <v>60</v>
          </cell>
          <cell r="AK382" t="str">
            <v>0</v>
          </cell>
          <cell r="AL382" t="str">
            <v>及格</v>
          </cell>
          <cell r="AM382" t="str">
            <v/>
          </cell>
          <cell r="AN382" t="str">
            <v/>
          </cell>
          <cell r="AO382" t="str">
            <v/>
          </cell>
          <cell r="AP382" t="str">
            <v/>
          </cell>
          <cell r="AQ382" t="str">
            <v>39</v>
          </cell>
          <cell r="AR382" t="str">
            <v>78</v>
          </cell>
          <cell r="AS382" t="str">
            <v>0</v>
          </cell>
          <cell r="AT382" t="str">
            <v>及格</v>
          </cell>
          <cell r="AU382" t="str">
            <v/>
          </cell>
          <cell r="AV382" t="str">
            <v/>
          </cell>
          <cell r="AW382" t="str">
            <v/>
          </cell>
          <cell r="AX382" t="str">
            <v/>
          </cell>
          <cell r="AY382" t="str">
            <v>80.6</v>
          </cell>
          <cell r="AZ382" t="str">
            <v>0</v>
          </cell>
          <cell r="BA382" t="str">
            <v>80.6</v>
          </cell>
          <cell r="BB382" t="str">
            <v>良好</v>
          </cell>
        </row>
        <row r="383">
          <cell r="F383" t="str">
            <v>吴怡萱</v>
          </cell>
          <cell r="G383" t="str">
            <v>2</v>
          </cell>
          <cell r="H383" t="str">
            <v>2012-04-08</v>
          </cell>
          <cell r="I383" t="str">
            <v/>
          </cell>
          <cell r="J383" t="str">
            <v>155</v>
          </cell>
          <cell r="K383" t="str">
            <v>38.9</v>
          </cell>
          <cell r="L383" t="str">
            <v>4.3</v>
          </cell>
          <cell r="M383" t="str">
            <v>4.1</v>
          </cell>
          <cell r="N383" t="str">
            <v>100</v>
          </cell>
          <cell r="O383" t="str">
            <v>正常</v>
          </cell>
          <cell r="P383" t="str">
            <v>2099</v>
          </cell>
          <cell r="Q383" t="str">
            <v>74</v>
          </cell>
          <cell r="R383" t="str">
            <v>及格</v>
          </cell>
          <cell r="S383" t="str">
            <v>9.7</v>
          </cell>
          <cell r="T383" t="str">
            <v>72</v>
          </cell>
          <cell r="U383" t="str">
            <v>及格</v>
          </cell>
          <cell r="V383" t="str">
            <v>24</v>
          </cell>
          <cell r="W383" t="str">
            <v>100</v>
          </cell>
          <cell r="X383" t="str">
            <v>优秀</v>
          </cell>
          <cell r="Y383" t="str">
            <v/>
          </cell>
          <cell r="Z383" t="str">
            <v/>
          </cell>
          <cell r="AA383" t="str">
            <v/>
          </cell>
          <cell r="AB383" t="str">
            <v/>
          </cell>
          <cell r="AC383" t="str">
            <v/>
          </cell>
          <cell r="AD383" t="str">
            <v/>
          </cell>
          <cell r="AE383" t="str">
            <v/>
          </cell>
          <cell r="AF383" t="str">
            <v>162</v>
          </cell>
          <cell r="AG383" t="str">
            <v>74</v>
          </cell>
          <cell r="AH383" t="str">
            <v>及格</v>
          </cell>
          <cell r="AI383" t="str">
            <v>4.55</v>
          </cell>
          <cell r="AJ383" t="str">
            <v>60</v>
          </cell>
          <cell r="AK383" t="str">
            <v>0</v>
          </cell>
          <cell r="AL383" t="str">
            <v>及格</v>
          </cell>
          <cell r="AM383" t="str">
            <v/>
          </cell>
          <cell r="AN383" t="str">
            <v/>
          </cell>
          <cell r="AO383" t="str">
            <v/>
          </cell>
          <cell r="AP383" t="str">
            <v/>
          </cell>
          <cell r="AQ383" t="str">
            <v>38</v>
          </cell>
          <cell r="AR383" t="str">
            <v>78</v>
          </cell>
          <cell r="AS383" t="str">
            <v>0</v>
          </cell>
          <cell r="AT383" t="str">
            <v>及格</v>
          </cell>
          <cell r="AU383" t="str">
            <v/>
          </cell>
          <cell r="AV383" t="str">
            <v/>
          </cell>
          <cell r="AW383" t="str">
            <v/>
          </cell>
          <cell r="AX383" t="str">
            <v/>
          </cell>
          <cell r="AY383" t="str">
            <v>77.7</v>
          </cell>
          <cell r="AZ383" t="str">
            <v>0</v>
          </cell>
          <cell r="BA383" t="str">
            <v>77.7</v>
          </cell>
          <cell r="BB383" t="str">
            <v>及格</v>
          </cell>
        </row>
        <row r="384">
          <cell r="F384" t="str">
            <v>邹一珂</v>
          </cell>
          <cell r="G384" t="str">
            <v>2</v>
          </cell>
          <cell r="H384" t="str">
            <v>2011-11-29</v>
          </cell>
          <cell r="I384" t="str">
            <v/>
          </cell>
          <cell r="J384" t="str">
            <v>160.5</v>
          </cell>
          <cell r="K384" t="str">
            <v>49.5</v>
          </cell>
          <cell r="L384" t="str">
            <v>5.2</v>
          </cell>
          <cell r="M384" t="str">
            <v>4.8</v>
          </cell>
          <cell r="N384" t="str">
            <v>100</v>
          </cell>
          <cell r="O384" t="str">
            <v>正常</v>
          </cell>
          <cell r="P384" t="str">
            <v>2385</v>
          </cell>
          <cell r="Q384" t="str">
            <v>80</v>
          </cell>
          <cell r="R384" t="str">
            <v>良好</v>
          </cell>
          <cell r="S384" t="str">
            <v>9</v>
          </cell>
          <cell r="T384" t="str">
            <v>78</v>
          </cell>
          <cell r="U384" t="str">
            <v>及格</v>
          </cell>
          <cell r="V384" t="str">
            <v>9</v>
          </cell>
          <cell r="W384" t="str">
            <v>70</v>
          </cell>
          <cell r="X384" t="str">
            <v>及格</v>
          </cell>
          <cell r="Y384" t="str">
            <v/>
          </cell>
          <cell r="Z384" t="str">
            <v/>
          </cell>
          <cell r="AA384" t="str">
            <v/>
          </cell>
          <cell r="AB384" t="str">
            <v/>
          </cell>
          <cell r="AC384" t="str">
            <v/>
          </cell>
          <cell r="AD384" t="str">
            <v/>
          </cell>
          <cell r="AE384" t="str">
            <v/>
          </cell>
          <cell r="AF384" t="str">
            <v>160</v>
          </cell>
          <cell r="AG384" t="str">
            <v>72</v>
          </cell>
          <cell r="AH384" t="str">
            <v>及格</v>
          </cell>
          <cell r="AI384" t="str">
            <v>4.22</v>
          </cell>
          <cell r="AJ384" t="str">
            <v>72</v>
          </cell>
          <cell r="AK384" t="str">
            <v>0</v>
          </cell>
          <cell r="AL384" t="str">
            <v>及格</v>
          </cell>
          <cell r="AM384" t="str">
            <v/>
          </cell>
          <cell r="AN384" t="str">
            <v/>
          </cell>
          <cell r="AO384" t="str">
            <v/>
          </cell>
          <cell r="AP384" t="str">
            <v/>
          </cell>
          <cell r="AQ384" t="str">
            <v>28</v>
          </cell>
          <cell r="AR384" t="str">
            <v>68</v>
          </cell>
          <cell r="AS384" t="str">
            <v>0</v>
          </cell>
          <cell r="AT384" t="str">
            <v>及格</v>
          </cell>
          <cell r="AU384" t="str">
            <v/>
          </cell>
          <cell r="AV384" t="str">
            <v/>
          </cell>
          <cell r="AW384" t="str">
            <v/>
          </cell>
          <cell r="AX384" t="str">
            <v/>
          </cell>
          <cell r="AY384" t="str">
            <v>78.0</v>
          </cell>
          <cell r="AZ384" t="str">
            <v>0</v>
          </cell>
          <cell r="BA384" t="str">
            <v>78</v>
          </cell>
          <cell r="BB384" t="str">
            <v>及格</v>
          </cell>
        </row>
        <row r="385">
          <cell r="F385" t="str">
            <v>陈俊宏</v>
          </cell>
          <cell r="G385" t="str">
            <v>1</v>
          </cell>
          <cell r="H385" t="str">
            <v>2012-02-22</v>
          </cell>
          <cell r="I385" t="str">
            <v/>
          </cell>
          <cell r="J385" t="str">
            <v>166.5</v>
          </cell>
          <cell r="K385" t="str">
            <v>67.6</v>
          </cell>
          <cell r="L385" t="str">
            <v>5.0</v>
          </cell>
          <cell r="M385" t="str">
            <v>5.1</v>
          </cell>
          <cell r="N385" t="str">
            <v>80</v>
          </cell>
          <cell r="O385" t="str">
            <v>超重</v>
          </cell>
          <cell r="P385" t="str">
            <v>2964</v>
          </cell>
          <cell r="Q385" t="str">
            <v>80</v>
          </cell>
          <cell r="R385" t="str">
            <v>良好</v>
          </cell>
          <cell r="S385" t="str">
            <v>9.6</v>
          </cell>
          <cell r="T385" t="str">
            <v>66</v>
          </cell>
          <cell r="U385" t="str">
            <v>及格</v>
          </cell>
          <cell r="V385" t="str">
            <v>5</v>
          </cell>
          <cell r="W385" t="str">
            <v>70</v>
          </cell>
          <cell r="X385" t="str">
            <v>及格</v>
          </cell>
          <cell r="Y385" t="str">
            <v/>
          </cell>
          <cell r="Z385" t="str">
            <v/>
          </cell>
          <cell r="AA385" t="str">
            <v/>
          </cell>
          <cell r="AB385" t="str">
            <v/>
          </cell>
          <cell r="AC385" t="str">
            <v/>
          </cell>
          <cell r="AD385" t="str">
            <v/>
          </cell>
          <cell r="AE385" t="str">
            <v/>
          </cell>
          <cell r="AF385" t="str">
            <v>170</v>
          </cell>
          <cell r="AG385" t="str">
            <v>66</v>
          </cell>
          <cell r="AH385" t="str">
            <v>及格</v>
          </cell>
          <cell r="AI385" t="str">
            <v/>
          </cell>
          <cell r="AJ385" t="str">
            <v/>
          </cell>
          <cell r="AK385" t="str">
            <v/>
          </cell>
          <cell r="AL385" t="str">
            <v/>
          </cell>
          <cell r="AM385" t="str">
            <v>5.20</v>
          </cell>
          <cell r="AN385" t="str">
            <v>60</v>
          </cell>
          <cell r="AO385" t="str">
            <v>0</v>
          </cell>
          <cell r="AP385" t="str">
            <v>及格</v>
          </cell>
          <cell r="AQ385" t="str">
            <v/>
          </cell>
          <cell r="AR385" t="str">
            <v/>
          </cell>
          <cell r="AS385" t="str">
            <v/>
          </cell>
          <cell r="AT385" t="str">
            <v/>
          </cell>
          <cell r="AU385" t="str">
            <v>1</v>
          </cell>
          <cell r="AV385" t="str">
            <v>30</v>
          </cell>
          <cell r="AW385" t="str">
            <v>0</v>
          </cell>
          <cell r="AX385" t="str">
            <v>不及格</v>
          </cell>
          <cell r="AY385" t="str">
            <v>65.8</v>
          </cell>
          <cell r="AZ385" t="str">
            <v>0</v>
          </cell>
          <cell r="BA385" t="str">
            <v>65.8</v>
          </cell>
          <cell r="BB385" t="str">
            <v>及格</v>
          </cell>
        </row>
        <row r="386">
          <cell r="F386" t="str">
            <v>蔡心语</v>
          </cell>
          <cell r="G386" t="str">
            <v>2</v>
          </cell>
          <cell r="H386" t="str">
            <v>2011-11-10</v>
          </cell>
          <cell r="I386" t="str">
            <v/>
          </cell>
          <cell r="J386" t="str">
            <v>162.5</v>
          </cell>
          <cell r="K386" t="str">
            <v>63.2</v>
          </cell>
          <cell r="L386" t="str">
            <v>5.0</v>
          </cell>
          <cell r="M386" t="str">
            <v>4.8</v>
          </cell>
          <cell r="N386" t="str">
            <v>80</v>
          </cell>
          <cell r="O386" t="str">
            <v>超重</v>
          </cell>
          <cell r="P386" t="str">
            <v>3612</v>
          </cell>
          <cell r="Q386" t="str">
            <v>100</v>
          </cell>
          <cell r="R386" t="str">
            <v>优秀</v>
          </cell>
          <cell r="S386" t="str">
            <v>9.1</v>
          </cell>
          <cell r="T386" t="str">
            <v>78</v>
          </cell>
          <cell r="U386" t="str">
            <v>及格</v>
          </cell>
          <cell r="V386" t="str">
            <v>17.5</v>
          </cell>
          <cell r="W386" t="str">
            <v>85</v>
          </cell>
          <cell r="X386" t="str">
            <v>良好</v>
          </cell>
          <cell r="Y386" t="str">
            <v/>
          </cell>
          <cell r="Z386" t="str">
            <v/>
          </cell>
          <cell r="AA386" t="str">
            <v/>
          </cell>
          <cell r="AB386" t="str">
            <v/>
          </cell>
          <cell r="AC386" t="str">
            <v/>
          </cell>
          <cell r="AD386" t="str">
            <v/>
          </cell>
          <cell r="AE386" t="str">
            <v/>
          </cell>
          <cell r="AF386" t="str">
            <v>165</v>
          </cell>
          <cell r="AG386" t="str">
            <v>76</v>
          </cell>
          <cell r="AH386" t="str">
            <v>及格</v>
          </cell>
          <cell r="AI386" t="str">
            <v>5.05</v>
          </cell>
          <cell r="AJ386" t="str">
            <v>50</v>
          </cell>
          <cell r="AK386" t="str">
            <v>0</v>
          </cell>
          <cell r="AL386" t="str">
            <v>不及格</v>
          </cell>
          <cell r="AM386" t="str">
            <v/>
          </cell>
          <cell r="AN386" t="str">
            <v/>
          </cell>
          <cell r="AO386" t="str">
            <v/>
          </cell>
          <cell r="AP386" t="str">
            <v/>
          </cell>
          <cell r="AQ386" t="str">
            <v>32</v>
          </cell>
          <cell r="AR386" t="str">
            <v>72</v>
          </cell>
          <cell r="AS386" t="str">
            <v>0</v>
          </cell>
          <cell r="AT386" t="str">
            <v>及格</v>
          </cell>
          <cell r="AU386" t="str">
            <v/>
          </cell>
          <cell r="AV386" t="str">
            <v/>
          </cell>
          <cell r="AW386" t="str">
            <v/>
          </cell>
          <cell r="AX386" t="str">
            <v/>
          </cell>
          <cell r="AY386" t="str">
            <v>75.9</v>
          </cell>
          <cell r="AZ386" t="str">
            <v>0</v>
          </cell>
          <cell r="BA386" t="str">
            <v>75.9</v>
          </cell>
          <cell r="BB386" t="str">
            <v>及格</v>
          </cell>
        </row>
        <row r="387">
          <cell r="F387" t="str">
            <v>梁博文</v>
          </cell>
          <cell r="G387" t="str">
            <v>1</v>
          </cell>
          <cell r="H387" t="str">
            <v>2011-10-11</v>
          </cell>
          <cell r="I387" t="str">
            <v/>
          </cell>
          <cell r="J387" t="str">
            <v>178</v>
          </cell>
          <cell r="K387" t="str">
            <v>78.5</v>
          </cell>
          <cell r="L387" t="str">
            <v>4.9</v>
          </cell>
          <cell r="M387" t="str">
            <v>5.1</v>
          </cell>
          <cell r="N387" t="str">
            <v>80</v>
          </cell>
          <cell r="O387" t="str">
            <v>超重</v>
          </cell>
          <cell r="P387" t="str">
            <v>4011</v>
          </cell>
          <cell r="Q387" t="str">
            <v>100</v>
          </cell>
          <cell r="R387" t="str">
            <v>优秀</v>
          </cell>
          <cell r="S387" t="str">
            <v>9.1</v>
          </cell>
          <cell r="T387" t="str">
            <v>70</v>
          </cell>
          <cell r="U387" t="str">
            <v>及格</v>
          </cell>
          <cell r="V387" t="str">
            <v>3</v>
          </cell>
          <cell r="W387" t="str">
            <v>68</v>
          </cell>
          <cell r="X387" t="str">
            <v>及格</v>
          </cell>
          <cell r="Y387" t="str">
            <v/>
          </cell>
          <cell r="Z387" t="str">
            <v/>
          </cell>
          <cell r="AA387" t="str">
            <v/>
          </cell>
          <cell r="AB387" t="str">
            <v/>
          </cell>
          <cell r="AC387" t="str">
            <v/>
          </cell>
          <cell r="AD387" t="str">
            <v/>
          </cell>
          <cell r="AE387" t="str">
            <v/>
          </cell>
          <cell r="AF387" t="str">
            <v>180</v>
          </cell>
          <cell r="AG387" t="str">
            <v>72</v>
          </cell>
          <cell r="AH387" t="str">
            <v>及格</v>
          </cell>
          <cell r="AI387" t="str">
            <v/>
          </cell>
          <cell r="AJ387" t="str">
            <v/>
          </cell>
          <cell r="AK387" t="str">
            <v/>
          </cell>
          <cell r="AL387" t="str">
            <v/>
          </cell>
          <cell r="AM387" t="str">
            <v>4.55</v>
          </cell>
          <cell r="AN387" t="str">
            <v>70</v>
          </cell>
          <cell r="AO387" t="str">
            <v>0</v>
          </cell>
          <cell r="AP387" t="str">
            <v>及格</v>
          </cell>
          <cell r="AQ387" t="str">
            <v/>
          </cell>
          <cell r="AR387" t="str">
            <v/>
          </cell>
          <cell r="AS387" t="str">
            <v/>
          </cell>
          <cell r="AT387" t="str">
            <v/>
          </cell>
          <cell r="AU387" t="str">
            <v>1</v>
          </cell>
          <cell r="AV387" t="str">
            <v>30</v>
          </cell>
          <cell r="AW387" t="str">
            <v>0</v>
          </cell>
          <cell r="AX387" t="str">
            <v>不及格</v>
          </cell>
          <cell r="AY387" t="str">
            <v>72.0</v>
          </cell>
          <cell r="AZ387" t="str">
            <v>0</v>
          </cell>
          <cell r="BA387" t="str">
            <v>72</v>
          </cell>
          <cell r="BB387" t="str">
            <v>及格</v>
          </cell>
        </row>
        <row r="388">
          <cell r="F388" t="str">
            <v>张一弛</v>
          </cell>
          <cell r="G388" t="str">
            <v>1</v>
          </cell>
          <cell r="H388" t="str">
            <v>2012-08-23</v>
          </cell>
          <cell r="I388" t="str">
            <v/>
          </cell>
          <cell r="J388" t="str">
            <v>150</v>
          </cell>
          <cell r="K388" t="str">
            <v>31.2</v>
          </cell>
          <cell r="L388" t="str">
            <v>5.2</v>
          </cell>
          <cell r="M388" t="str">
            <v>5.1</v>
          </cell>
          <cell r="N388" t="str">
            <v>80</v>
          </cell>
          <cell r="O388" t="str">
            <v>低体重</v>
          </cell>
          <cell r="P388" t="str">
            <v>2200</v>
          </cell>
          <cell r="Q388" t="str">
            <v>68</v>
          </cell>
          <cell r="R388" t="str">
            <v>及格</v>
          </cell>
          <cell r="S388" t="str">
            <v>7.9</v>
          </cell>
          <cell r="T388" t="str">
            <v>95</v>
          </cell>
          <cell r="U388" t="str">
            <v>优秀</v>
          </cell>
          <cell r="V388" t="str">
            <v>23</v>
          </cell>
          <cell r="W388" t="str">
            <v>100</v>
          </cell>
          <cell r="X388" t="str">
            <v>优秀</v>
          </cell>
          <cell r="Y388" t="str">
            <v/>
          </cell>
          <cell r="Z388" t="str">
            <v/>
          </cell>
          <cell r="AA388" t="str">
            <v/>
          </cell>
          <cell r="AB388" t="str">
            <v/>
          </cell>
          <cell r="AC388" t="str">
            <v/>
          </cell>
          <cell r="AD388" t="str">
            <v/>
          </cell>
          <cell r="AE388" t="str">
            <v/>
          </cell>
          <cell r="AF388" t="str">
            <v>190</v>
          </cell>
          <cell r="AG388" t="str">
            <v>76</v>
          </cell>
          <cell r="AH388" t="str">
            <v>及格</v>
          </cell>
          <cell r="AI388" t="str">
            <v/>
          </cell>
          <cell r="AJ388" t="str">
            <v/>
          </cell>
          <cell r="AK388" t="str">
            <v/>
          </cell>
          <cell r="AL388" t="str">
            <v/>
          </cell>
          <cell r="AM388" t="str">
            <v>4.15</v>
          </cell>
          <cell r="AN388" t="str">
            <v>90</v>
          </cell>
          <cell r="AO388" t="str">
            <v>0</v>
          </cell>
          <cell r="AP388" t="str">
            <v>优秀</v>
          </cell>
          <cell r="AQ388" t="str">
            <v/>
          </cell>
          <cell r="AR388" t="str">
            <v/>
          </cell>
          <cell r="AS388" t="str">
            <v/>
          </cell>
          <cell r="AT388" t="str">
            <v/>
          </cell>
          <cell r="AU388" t="str">
            <v>2</v>
          </cell>
          <cell r="AV388" t="str">
            <v>40</v>
          </cell>
          <cell r="AW388" t="str">
            <v>0</v>
          </cell>
          <cell r="AX388" t="str">
            <v>不及格</v>
          </cell>
          <cell r="AY388" t="str">
            <v>80.8</v>
          </cell>
          <cell r="AZ388" t="str">
            <v>0</v>
          </cell>
          <cell r="BA388" t="str">
            <v>80.8</v>
          </cell>
          <cell r="BB388" t="str">
            <v>良好</v>
          </cell>
        </row>
        <row r="389">
          <cell r="F389" t="str">
            <v>曹张晏</v>
          </cell>
          <cell r="G389" t="str">
            <v>2</v>
          </cell>
          <cell r="H389" t="str">
            <v>2012-05-03</v>
          </cell>
          <cell r="I389" t="str">
            <v/>
          </cell>
          <cell r="J389" t="str">
            <v>155</v>
          </cell>
          <cell r="K389" t="str">
            <v>32.7</v>
          </cell>
          <cell r="L389" t="str">
            <v>4.9</v>
          </cell>
          <cell r="M389" t="str">
            <v>4.9</v>
          </cell>
          <cell r="N389" t="str">
            <v>80</v>
          </cell>
          <cell r="O389" t="str">
            <v>低体重</v>
          </cell>
          <cell r="P389" t="str">
            <v>2250</v>
          </cell>
          <cell r="Q389" t="str">
            <v>78</v>
          </cell>
          <cell r="R389" t="str">
            <v>及格</v>
          </cell>
          <cell r="S389" t="str">
            <v>9.5</v>
          </cell>
          <cell r="T389" t="str">
            <v>74</v>
          </cell>
          <cell r="U389" t="str">
            <v>及格</v>
          </cell>
          <cell r="V389" t="str">
            <v>19</v>
          </cell>
          <cell r="W389" t="str">
            <v>90</v>
          </cell>
          <cell r="X389" t="str">
            <v>优秀</v>
          </cell>
          <cell r="Y389" t="str">
            <v/>
          </cell>
          <cell r="Z389" t="str">
            <v/>
          </cell>
          <cell r="AA389" t="str">
            <v/>
          </cell>
          <cell r="AB389" t="str">
            <v/>
          </cell>
          <cell r="AC389" t="str">
            <v/>
          </cell>
          <cell r="AD389" t="str">
            <v/>
          </cell>
          <cell r="AE389" t="str">
            <v/>
          </cell>
          <cell r="AF389" t="str">
            <v>165</v>
          </cell>
          <cell r="AG389" t="str">
            <v>76</v>
          </cell>
          <cell r="AH389" t="str">
            <v>及格</v>
          </cell>
          <cell r="AI389" t="str">
            <v>4.22</v>
          </cell>
          <cell r="AJ389" t="str">
            <v>72</v>
          </cell>
          <cell r="AK389" t="str">
            <v>0</v>
          </cell>
          <cell r="AL389" t="str">
            <v>及格</v>
          </cell>
          <cell r="AM389" t="str">
            <v/>
          </cell>
          <cell r="AN389" t="str">
            <v/>
          </cell>
          <cell r="AO389" t="str">
            <v/>
          </cell>
          <cell r="AP389" t="str">
            <v/>
          </cell>
          <cell r="AQ389" t="str">
            <v>32</v>
          </cell>
          <cell r="AR389" t="str">
            <v>72</v>
          </cell>
          <cell r="AS389" t="str">
            <v>0</v>
          </cell>
          <cell r="AT389" t="str">
            <v>及格</v>
          </cell>
          <cell r="AU389" t="str">
            <v/>
          </cell>
          <cell r="AV389" t="str">
            <v/>
          </cell>
          <cell r="AW389" t="str">
            <v/>
          </cell>
          <cell r="AX389" t="str">
            <v/>
          </cell>
          <cell r="AY389" t="str">
            <v>76.7</v>
          </cell>
          <cell r="AZ389" t="str">
            <v>0</v>
          </cell>
          <cell r="BA389" t="str">
            <v>76.7</v>
          </cell>
          <cell r="BB389" t="str">
            <v>及格</v>
          </cell>
        </row>
        <row r="390">
          <cell r="F390" t="str">
            <v>周秋君</v>
          </cell>
          <cell r="G390" t="str">
            <v>2</v>
          </cell>
          <cell r="H390" t="str">
            <v>2012-08-06</v>
          </cell>
          <cell r="I390" t="str">
            <v/>
          </cell>
          <cell r="J390" t="str">
            <v>164.5</v>
          </cell>
          <cell r="K390" t="str">
            <v>47.3</v>
          </cell>
          <cell r="L390" t="str">
            <v>5.1</v>
          </cell>
          <cell r="M390" t="str">
            <v>5.1</v>
          </cell>
          <cell r="N390" t="str">
            <v>100</v>
          </cell>
          <cell r="O390" t="str">
            <v>正常</v>
          </cell>
          <cell r="P390" t="str">
            <v>3138</v>
          </cell>
          <cell r="Q390" t="str">
            <v>100</v>
          </cell>
          <cell r="R390" t="str">
            <v>优秀</v>
          </cell>
          <cell r="S390" t="str">
            <v>8.2</v>
          </cell>
          <cell r="T390" t="str">
            <v>95</v>
          </cell>
          <cell r="U390" t="str">
            <v>优秀</v>
          </cell>
          <cell r="V390" t="str">
            <v>18</v>
          </cell>
          <cell r="W390" t="str">
            <v>85</v>
          </cell>
          <cell r="X390" t="str">
            <v>良好</v>
          </cell>
          <cell r="Y390" t="str">
            <v/>
          </cell>
          <cell r="Z390" t="str">
            <v/>
          </cell>
          <cell r="AA390" t="str">
            <v/>
          </cell>
          <cell r="AB390" t="str">
            <v/>
          </cell>
          <cell r="AC390" t="str">
            <v/>
          </cell>
          <cell r="AD390" t="str">
            <v/>
          </cell>
          <cell r="AE390" t="str">
            <v/>
          </cell>
          <cell r="AF390" t="str">
            <v>215</v>
          </cell>
          <cell r="AG390" t="str">
            <v>100</v>
          </cell>
          <cell r="AH390" t="str">
            <v>优秀</v>
          </cell>
          <cell r="AI390" t="str">
            <v>4.06</v>
          </cell>
          <cell r="AJ390" t="str">
            <v>78</v>
          </cell>
          <cell r="AK390" t="str">
            <v>0</v>
          </cell>
          <cell r="AL390" t="str">
            <v>及格</v>
          </cell>
          <cell r="AM390" t="str">
            <v/>
          </cell>
          <cell r="AN390" t="str">
            <v/>
          </cell>
          <cell r="AO390" t="str">
            <v/>
          </cell>
          <cell r="AP390" t="str">
            <v/>
          </cell>
          <cell r="AQ390" t="str">
            <v>40</v>
          </cell>
          <cell r="AR390" t="str">
            <v>80</v>
          </cell>
          <cell r="AS390" t="str">
            <v>0</v>
          </cell>
          <cell r="AT390" t="str">
            <v>良好</v>
          </cell>
          <cell r="AU390" t="str">
            <v/>
          </cell>
          <cell r="AV390" t="str">
            <v/>
          </cell>
          <cell r="AW390" t="str">
            <v/>
          </cell>
          <cell r="AX390" t="str">
            <v/>
          </cell>
          <cell r="AY390" t="str">
            <v>91.1</v>
          </cell>
          <cell r="AZ390" t="str">
            <v>0</v>
          </cell>
          <cell r="BA390" t="str">
            <v>91.1</v>
          </cell>
          <cell r="BB390" t="str">
            <v>优秀</v>
          </cell>
        </row>
        <row r="391">
          <cell r="F391" t="str">
            <v>许凌霄</v>
          </cell>
          <cell r="G391" t="str">
            <v>1</v>
          </cell>
          <cell r="H391" t="str">
            <v>2012-01-16</v>
          </cell>
          <cell r="I391" t="str">
            <v/>
          </cell>
          <cell r="J391" t="str">
            <v>162</v>
          </cell>
          <cell r="K391" t="str">
            <v>62.5</v>
          </cell>
          <cell r="L391" t="str">
            <v>5.1</v>
          </cell>
          <cell r="M391" t="str">
            <v>5.0</v>
          </cell>
          <cell r="N391" t="str">
            <v>80</v>
          </cell>
          <cell r="O391" t="str">
            <v>超重</v>
          </cell>
          <cell r="P391" t="str">
            <v>3450</v>
          </cell>
          <cell r="Q391" t="str">
            <v>90</v>
          </cell>
          <cell r="R391" t="str">
            <v>优秀</v>
          </cell>
          <cell r="S391" t="str">
            <v>8.7</v>
          </cell>
          <cell r="T391" t="str">
            <v>74</v>
          </cell>
          <cell r="U391" t="str">
            <v>及格</v>
          </cell>
          <cell r="V391" t="str">
            <v>22</v>
          </cell>
          <cell r="W391" t="str">
            <v>100</v>
          </cell>
          <cell r="X391" t="str">
            <v>优秀</v>
          </cell>
          <cell r="Y391" t="str">
            <v/>
          </cell>
          <cell r="Z391" t="str">
            <v/>
          </cell>
          <cell r="AA391" t="str">
            <v/>
          </cell>
          <cell r="AB391" t="str">
            <v/>
          </cell>
          <cell r="AC391" t="str">
            <v/>
          </cell>
          <cell r="AD391" t="str">
            <v/>
          </cell>
          <cell r="AE391" t="str">
            <v/>
          </cell>
          <cell r="AF391" t="str">
            <v>215</v>
          </cell>
          <cell r="AG391" t="str">
            <v>90</v>
          </cell>
          <cell r="AH391" t="str">
            <v>优秀</v>
          </cell>
          <cell r="AI391" t="str">
            <v/>
          </cell>
          <cell r="AJ391" t="str">
            <v/>
          </cell>
          <cell r="AK391" t="str">
            <v/>
          </cell>
          <cell r="AL391" t="str">
            <v/>
          </cell>
          <cell r="AM391" t="str">
            <v>4.58</v>
          </cell>
          <cell r="AN391" t="str">
            <v>68</v>
          </cell>
          <cell r="AO391" t="str">
            <v>0</v>
          </cell>
          <cell r="AP391" t="str">
            <v>及格</v>
          </cell>
          <cell r="AQ391" t="str">
            <v/>
          </cell>
          <cell r="AR391" t="str">
            <v/>
          </cell>
          <cell r="AS391" t="str">
            <v/>
          </cell>
          <cell r="AT391" t="str">
            <v/>
          </cell>
          <cell r="AU391" t="str">
            <v>1</v>
          </cell>
          <cell r="AV391" t="str">
            <v>30</v>
          </cell>
          <cell r="AW391" t="str">
            <v>0</v>
          </cell>
          <cell r="AX391" t="str">
            <v>不及格</v>
          </cell>
          <cell r="AY391" t="str">
            <v>75.9</v>
          </cell>
          <cell r="AZ391" t="str">
            <v>0</v>
          </cell>
          <cell r="BA391" t="str">
            <v>75.9</v>
          </cell>
          <cell r="BB391" t="str">
            <v>及格</v>
          </cell>
        </row>
        <row r="392">
          <cell r="F392" t="str">
            <v>魏婉凝</v>
          </cell>
          <cell r="G392" t="str">
            <v>2</v>
          </cell>
          <cell r="H392" t="str">
            <v>2012-06-12</v>
          </cell>
          <cell r="I392" t="str">
            <v/>
          </cell>
          <cell r="J392" t="str">
            <v>159</v>
          </cell>
          <cell r="K392" t="str">
            <v>60.7</v>
          </cell>
          <cell r="L392" t="str">
            <v>4.6</v>
          </cell>
          <cell r="M392" t="str">
            <v>4.4</v>
          </cell>
          <cell r="N392" t="str">
            <v>80</v>
          </cell>
          <cell r="O392" t="str">
            <v>超重</v>
          </cell>
          <cell r="P392" t="str">
            <v>2964</v>
          </cell>
          <cell r="Q392" t="str">
            <v>100</v>
          </cell>
          <cell r="R392" t="str">
            <v>优秀</v>
          </cell>
          <cell r="S392" t="str">
            <v>7.9</v>
          </cell>
          <cell r="T392" t="str">
            <v>100</v>
          </cell>
          <cell r="U392" t="str">
            <v>优秀</v>
          </cell>
          <cell r="V392" t="str">
            <v>21</v>
          </cell>
          <cell r="W392" t="str">
            <v>95</v>
          </cell>
          <cell r="X392" t="str">
            <v>优秀</v>
          </cell>
          <cell r="Y392" t="str">
            <v/>
          </cell>
          <cell r="Z392" t="str">
            <v/>
          </cell>
          <cell r="AA392" t="str">
            <v/>
          </cell>
          <cell r="AB392" t="str">
            <v/>
          </cell>
          <cell r="AC392" t="str">
            <v/>
          </cell>
          <cell r="AD392" t="str">
            <v/>
          </cell>
          <cell r="AE392" t="str">
            <v/>
          </cell>
          <cell r="AF392" t="str">
            <v>200</v>
          </cell>
          <cell r="AG392" t="str">
            <v>100</v>
          </cell>
          <cell r="AH392" t="str">
            <v>优秀</v>
          </cell>
          <cell r="AI392" t="str">
            <v>3.44</v>
          </cell>
          <cell r="AJ392" t="str">
            <v>90</v>
          </cell>
          <cell r="AK392" t="str">
            <v>0</v>
          </cell>
          <cell r="AL392" t="str">
            <v>优秀</v>
          </cell>
          <cell r="AM392" t="str">
            <v/>
          </cell>
          <cell r="AN392" t="str">
            <v/>
          </cell>
          <cell r="AO392" t="str">
            <v/>
          </cell>
          <cell r="AP392" t="str">
            <v/>
          </cell>
          <cell r="AQ392" t="str">
            <v>46</v>
          </cell>
          <cell r="AR392" t="str">
            <v>90</v>
          </cell>
          <cell r="AS392" t="str">
            <v>0</v>
          </cell>
          <cell r="AT392" t="str">
            <v>优秀</v>
          </cell>
          <cell r="AU392" t="str">
            <v/>
          </cell>
          <cell r="AV392" t="str">
            <v/>
          </cell>
          <cell r="AW392" t="str">
            <v/>
          </cell>
          <cell r="AX392" t="str">
            <v/>
          </cell>
          <cell r="AY392" t="str">
            <v>93.5</v>
          </cell>
          <cell r="AZ392" t="str">
            <v>0</v>
          </cell>
          <cell r="BA392" t="str">
            <v>93.5</v>
          </cell>
          <cell r="BB392" t="str">
            <v>优秀</v>
          </cell>
        </row>
        <row r="393">
          <cell r="F393" t="str">
            <v>许轩荣</v>
          </cell>
          <cell r="G393" t="str">
            <v>1</v>
          </cell>
          <cell r="H393" t="str">
            <v>2012-01-29</v>
          </cell>
          <cell r="I393" t="str">
            <v/>
          </cell>
          <cell r="J393" t="str">
            <v>162.5</v>
          </cell>
          <cell r="K393" t="str">
            <v>52.9</v>
          </cell>
          <cell r="L393" t="str">
            <v>4.7</v>
          </cell>
          <cell r="M393" t="str">
            <v>4.7</v>
          </cell>
          <cell r="N393" t="str">
            <v>100</v>
          </cell>
          <cell r="O393" t="str">
            <v>正常</v>
          </cell>
          <cell r="P393" t="str">
            <v>3500</v>
          </cell>
          <cell r="Q393" t="str">
            <v>90</v>
          </cell>
          <cell r="R393" t="str">
            <v>优秀</v>
          </cell>
          <cell r="S393" t="str">
            <v>7.4</v>
          </cell>
          <cell r="T393" t="str">
            <v>100</v>
          </cell>
          <cell r="U393" t="str">
            <v>优秀</v>
          </cell>
          <cell r="V393" t="str">
            <v>8</v>
          </cell>
          <cell r="W393" t="str">
            <v>76</v>
          </cell>
          <cell r="X393" t="str">
            <v>及格</v>
          </cell>
          <cell r="Y393" t="str">
            <v/>
          </cell>
          <cell r="Z393" t="str">
            <v/>
          </cell>
          <cell r="AA393" t="str">
            <v/>
          </cell>
          <cell r="AB393" t="str">
            <v/>
          </cell>
          <cell r="AC393" t="str">
            <v/>
          </cell>
          <cell r="AD393" t="str">
            <v/>
          </cell>
          <cell r="AE393" t="str">
            <v/>
          </cell>
          <cell r="AF393" t="str">
            <v>215</v>
          </cell>
          <cell r="AG393" t="str">
            <v>90</v>
          </cell>
          <cell r="AH393" t="str">
            <v>优秀</v>
          </cell>
          <cell r="AI393" t="str">
            <v/>
          </cell>
          <cell r="AJ393" t="str">
            <v/>
          </cell>
          <cell r="AK393" t="str">
            <v/>
          </cell>
          <cell r="AL393" t="str">
            <v/>
          </cell>
          <cell r="AM393" t="str">
            <v>4.00</v>
          </cell>
          <cell r="AN393" t="str">
            <v>95</v>
          </cell>
          <cell r="AO393" t="str">
            <v>0</v>
          </cell>
          <cell r="AP393" t="str">
            <v>优秀</v>
          </cell>
          <cell r="AQ393" t="str">
            <v/>
          </cell>
          <cell r="AR393" t="str">
            <v/>
          </cell>
          <cell r="AS393" t="str">
            <v/>
          </cell>
          <cell r="AT393" t="str">
            <v/>
          </cell>
          <cell r="AU393" t="str">
            <v>5</v>
          </cell>
          <cell r="AV393" t="str">
            <v>64</v>
          </cell>
          <cell r="AW393" t="str">
            <v>0</v>
          </cell>
          <cell r="AX393" t="str">
            <v>及格</v>
          </cell>
          <cell r="AY393" t="str">
            <v>90.5</v>
          </cell>
          <cell r="AZ393" t="str">
            <v>0</v>
          </cell>
          <cell r="BA393" t="str">
            <v>90.5</v>
          </cell>
          <cell r="BB393" t="str">
            <v>优秀</v>
          </cell>
        </row>
        <row r="394">
          <cell r="F394" t="str">
            <v>李汶羲</v>
          </cell>
          <cell r="G394" t="str">
            <v>2</v>
          </cell>
          <cell r="H394" t="str">
            <v>2012-02-29</v>
          </cell>
          <cell r="I394" t="str">
            <v/>
          </cell>
          <cell r="J394" t="str">
            <v>156.5</v>
          </cell>
          <cell r="K394" t="str">
            <v>40.5</v>
          </cell>
          <cell r="L394" t="str">
            <v>4.6</v>
          </cell>
          <cell r="M394" t="str">
            <v>4.6</v>
          </cell>
          <cell r="N394" t="str">
            <v>100</v>
          </cell>
          <cell r="O394" t="str">
            <v>正常</v>
          </cell>
          <cell r="P394" t="str">
            <v>2651</v>
          </cell>
          <cell r="Q394" t="str">
            <v>95</v>
          </cell>
          <cell r="R394" t="str">
            <v>优秀</v>
          </cell>
          <cell r="S394" t="str">
            <v>8.1</v>
          </cell>
          <cell r="T394" t="str">
            <v>100</v>
          </cell>
          <cell r="U394" t="str">
            <v>优秀</v>
          </cell>
          <cell r="V394" t="str">
            <v>19.5</v>
          </cell>
          <cell r="W394" t="str">
            <v>90</v>
          </cell>
          <cell r="X394" t="str">
            <v>优秀</v>
          </cell>
          <cell r="Y394" t="str">
            <v/>
          </cell>
          <cell r="Z394" t="str">
            <v/>
          </cell>
          <cell r="AA394" t="str">
            <v/>
          </cell>
          <cell r="AB394" t="str">
            <v/>
          </cell>
          <cell r="AC394" t="str">
            <v/>
          </cell>
          <cell r="AD394" t="str">
            <v/>
          </cell>
          <cell r="AE394" t="str">
            <v/>
          </cell>
          <cell r="AF394" t="str">
            <v>170</v>
          </cell>
          <cell r="AG394" t="str">
            <v>80</v>
          </cell>
          <cell r="AH394" t="str">
            <v>良好</v>
          </cell>
          <cell r="AI394" t="str">
            <v>4.04</v>
          </cell>
          <cell r="AJ394" t="str">
            <v>80</v>
          </cell>
          <cell r="AK394" t="str">
            <v>0</v>
          </cell>
          <cell r="AL394" t="str">
            <v>良好</v>
          </cell>
          <cell r="AM394" t="str">
            <v/>
          </cell>
          <cell r="AN394" t="str">
            <v/>
          </cell>
          <cell r="AO394" t="str">
            <v/>
          </cell>
          <cell r="AP394" t="str">
            <v/>
          </cell>
          <cell r="AQ394" t="str">
            <v>46</v>
          </cell>
          <cell r="AR394" t="str">
            <v>90</v>
          </cell>
          <cell r="AS394" t="str">
            <v>0</v>
          </cell>
          <cell r="AT394" t="str">
            <v>优秀</v>
          </cell>
          <cell r="AU394" t="str">
            <v/>
          </cell>
          <cell r="AV394" t="str">
            <v/>
          </cell>
          <cell r="AW394" t="str">
            <v/>
          </cell>
          <cell r="AX394" t="str">
            <v/>
          </cell>
          <cell r="AY394" t="str">
            <v>91.3</v>
          </cell>
          <cell r="AZ394" t="str">
            <v>0</v>
          </cell>
          <cell r="BA394" t="str">
            <v>91.3</v>
          </cell>
          <cell r="BB394" t="str">
            <v>优秀</v>
          </cell>
        </row>
        <row r="395">
          <cell r="F395" t="str">
            <v>高淽铉</v>
          </cell>
          <cell r="G395" t="str">
            <v>2</v>
          </cell>
          <cell r="H395" t="str">
            <v>2012-03-02</v>
          </cell>
          <cell r="I395" t="str">
            <v/>
          </cell>
          <cell r="J395" t="str">
            <v>146.5</v>
          </cell>
          <cell r="K395" t="str">
            <v>32.9</v>
          </cell>
          <cell r="L395" t="str">
            <v>4.6</v>
          </cell>
          <cell r="M395" t="str">
            <v>4.3</v>
          </cell>
          <cell r="N395" t="str">
            <v>100</v>
          </cell>
          <cell r="O395" t="str">
            <v>正常</v>
          </cell>
          <cell r="P395" t="str">
            <v>2570</v>
          </cell>
          <cell r="Q395" t="str">
            <v>90</v>
          </cell>
          <cell r="R395" t="str">
            <v>优秀</v>
          </cell>
          <cell r="S395" t="str">
            <v>9.1</v>
          </cell>
          <cell r="T395" t="str">
            <v>78</v>
          </cell>
          <cell r="U395" t="str">
            <v>及格</v>
          </cell>
          <cell r="V395" t="str">
            <v>16</v>
          </cell>
          <cell r="W395" t="str">
            <v>80</v>
          </cell>
          <cell r="X395" t="str">
            <v>良好</v>
          </cell>
          <cell r="Y395" t="str">
            <v/>
          </cell>
          <cell r="Z395" t="str">
            <v/>
          </cell>
          <cell r="AA395" t="str">
            <v/>
          </cell>
          <cell r="AB395" t="str">
            <v/>
          </cell>
          <cell r="AC395" t="str">
            <v/>
          </cell>
          <cell r="AD395" t="str">
            <v/>
          </cell>
          <cell r="AE395" t="str">
            <v/>
          </cell>
          <cell r="AF395" t="str">
            <v>184</v>
          </cell>
          <cell r="AG395" t="str">
            <v>90</v>
          </cell>
          <cell r="AH395" t="str">
            <v>优秀</v>
          </cell>
          <cell r="AI395" t="str">
            <v>4.07</v>
          </cell>
          <cell r="AJ395" t="str">
            <v>78</v>
          </cell>
          <cell r="AK395" t="str">
            <v>0</v>
          </cell>
          <cell r="AL395" t="str">
            <v>及格</v>
          </cell>
          <cell r="AM395" t="str">
            <v/>
          </cell>
          <cell r="AN395" t="str">
            <v/>
          </cell>
          <cell r="AO395" t="str">
            <v/>
          </cell>
          <cell r="AP395" t="str">
            <v/>
          </cell>
          <cell r="AQ395" t="str">
            <v>36</v>
          </cell>
          <cell r="AR395" t="str">
            <v>76</v>
          </cell>
          <cell r="AS395" t="str">
            <v>0</v>
          </cell>
          <cell r="AT395" t="str">
            <v>及格</v>
          </cell>
          <cell r="AU395" t="str">
            <v/>
          </cell>
          <cell r="AV395" t="str">
            <v/>
          </cell>
          <cell r="AW395" t="str">
            <v/>
          </cell>
          <cell r="AX395" t="str">
            <v/>
          </cell>
          <cell r="AY395" t="str">
            <v>84.3</v>
          </cell>
          <cell r="AZ395" t="str">
            <v>0</v>
          </cell>
          <cell r="BA395" t="str">
            <v>84.3</v>
          </cell>
          <cell r="BB395" t="str">
            <v>良好</v>
          </cell>
        </row>
        <row r="396">
          <cell r="F396" t="str">
            <v>滕宇逍</v>
          </cell>
          <cell r="G396" t="str">
            <v>1</v>
          </cell>
          <cell r="H396" t="str">
            <v>2011-11-02</v>
          </cell>
          <cell r="I396" t="str">
            <v/>
          </cell>
          <cell r="J396" t="str">
            <v>174</v>
          </cell>
          <cell r="K396" t="str">
            <v>81.5</v>
          </cell>
          <cell r="L396" t="str">
            <v>5.2</v>
          </cell>
          <cell r="M396" t="str">
            <v>5.1</v>
          </cell>
          <cell r="N396" t="str">
            <v>60</v>
          </cell>
          <cell r="O396" t="str">
            <v>肥胖</v>
          </cell>
          <cell r="P396" t="str">
            <v>3732</v>
          </cell>
          <cell r="Q396" t="str">
            <v>100</v>
          </cell>
          <cell r="R396" t="str">
            <v>优秀</v>
          </cell>
          <cell r="S396" t="str">
            <v>10.2</v>
          </cell>
          <cell r="T396" t="str">
            <v>60</v>
          </cell>
          <cell r="U396" t="str">
            <v>及格</v>
          </cell>
          <cell r="V396" t="str">
            <v>10</v>
          </cell>
          <cell r="W396" t="str">
            <v>78</v>
          </cell>
          <cell r="X396" t="str">
            <v>及格</v>
          </cell>
          <cell r="Y396" t="str">
            <v/>
          </cell>
          <cell r="Z396" t="str">
            <v/>
          </cell>
          <cell r="AA396" t="str">
            <v/>
          </cell>
          <cell r="AB396" t="str">
            <v/>
          </cell>
          <cell r="AC396" t="str">
            <v/>
          </cell>
          <cell r="AD396" t="str">
            <v/>
          </cell>
          <cell r="AE396" t="str">
            <v/>
          </cell>
          <cell r="AF396" t="str">
            <v>180</v>
          </cell>
          <cell r="AG396" t="str">
            <v>72</v>
          </cell>
          <cell r="AH396" t="str">
            <v>及格</v>
          </cell>
          <cell r="AI396" t="str">
            <v/>
          </cell>
          <cell r="AJ396" t="str">
            <v/>
          </cell>
          <cell r="AK396" t="str">
            <v/>
          </cell>
          <cell r="AL396" t="str">
            <v/>
          </cell>
          <cell r="AM396" t="str">
            <v>5.20</v>
          </cell>
          <cell r="AN396" t="str">
            <v>60</v>
          </cell>
          <cell r="AO396" t="str">
            <v>0</v>
          </cell>
          <cell r="AP396" t="str">
            <v>及格</v>
          </cell>
          <cell r="AQ396" t="str">
            <v/>
          </cell>
          <cell r="AR396" t="str">
            <v/>
          </cell>
          <cell r="AS396" t="str">
            <v/>
          </cell>
          <cell r="AT396" t="str">
            <v/>
          </cell>
          <cell r="AU396" t="str">
            <v>1</v>
          </cell>
          <cell r="AV396" t="str">
            <v>30</v>
          </cell>
          <cell r="AW396" t="str">
            <v>0</v>
          </cell>
          <cell r="AX396" t="str">
            <v>不及格</v>
          </cell>
          <cell r="AY396" t="str">
            <v>66.0</v>
          </cell>
          <cell r="AZ396" t="str">
            <v>0</v>
          </cell>
          <cell r="BA396" t="str">
            <v>66</v>
          </cell>
          <cell r="BB396" t="str">
            <v>及格</v>
          </cell>
        </row>
        <row r="397">
          <cell r="F397" t="str">
            <v>陈昱韬</v>
          </cell>
          <cell r="G397" t="str">
            <v>1</v>
          </cell>
          <cell r="H397" t="str">
            <v>2012-04-06</v>
          </cell>
          <cell r="I397" t="str">
            <v/>
          </cell>
          <cell r="J397" t="str">
            <v>167.5</v>
          </cell>
          <cell r="K397" t="str">
            <v>72.6</v>
          </cell>
          <cell r="L397" t="str">
            <v>4.4</v>
          </cell>
          <cell r="M397" t="str">
            <v>4.2</v>
          </cell>
          <cell r="N397" t="str">
            <v>60</v>
          </cell>
          <cell r="O397" t="str">
            <v>肥胖</v>
          </cell>
          <cell r="P397" t="str">
            <v>3460</v>
          </cell>
          <cell r="Q397" t="str">
            <v>90</v>
          </cell>
          <cell r="R397" t="str">
            <v>优秀</v>
          </cell>
          <cell r="S397" t="str">
            <v>8.8</v>
          </cell>
          <cell r="T397" t="str">
            <v>74</v>
          </cell>
          <cell r="U397" t="str">
            <v>及格</v>
          </cell>
          <cell r="V397" t="str">
            <v>8</v>
          </cell>
          <cell r="W397" t="str">
            <v>76</v>
          </cell>
          <cell r="X397" t="str">
            <v>及格</v>
          </cell>
          <cell r="Y397" t="str">
            <v/>
          </cell>
          <cell r="Z397" t="str">
            <v/>
          </cell>
          <cell r="AA397" t="str">
            <v/>
          </cell>
          <cell r="AB397" t="str">
            <v/>
          </cell>
          <cell r="AC397" t="str">
            <v/>
          </cell>
          <cell r="AD397" t="str">
            <v/>
          </cell>
          <cell r="AE397" t="str">
            <v/>
          </cell>
          <cell r="AF397" t="str">
            <v>160</v>
          </cell>
          <cell r="AG397" t="str">
            <v>62</v>
          </cell>
          <cell r="AH397" t="str">
            <v>及格</v>
          </cell>
          <cell r="AI397" t="str">
            <v/>
          </cell>
          <cell r="AJ397" t="str">
            <v/>
          </cell>
          <cell r="AK397" t="str">
            <v/>
          </cell>
          <cell r="AL397" t="str">
            <v/>
          </cell>
          <cell r="AM397" t="str">
            <v>4.58</v>
          </cell>
          <cell r="AN397" t="str">
            <v>68</v>
          </cell>
          <cell r="AO397" t="str">
            <v>0</v>
          </cell>
          <cell r="AP397" t="str">
            <v>及格</v>
          </cell>
          <cell r="AQ397" t="str">
            <v/>
          </cell>
          <cell r="AR397" t="str">
            <v/>
          </cell>
          <cell r="AS397" t="str">
            <v/>
          </cell>
          <cell r="AT397" t="str">
            <v/>
          </cell>
          <cell r="AU397" t="str">
            <v>1</v>
          </cell>
          <cell r="AV397" t="str">
            <v>30</v>
          </cell>
          <cell r="AW397" t="str">
            <v>0</v>
          </cell>
          <cell r="AX397" t="str">
            <v>不及格</v>
          </cell>
          <cell r="AY397" t="str">
            <v>67.7</v>
          </cell>
          <cell r="AZ397" t="str">
            <v>0</v>
          </cell>
          <cell r="BA397" t="str">
            <v>67.7</v>
          </cell>
          <cell r="BB397" t="str">
            <v>及格</v>
          </cell>
        </row>
        <row r="398">
          <cell r="F398" t="str">
            <v>吴昕嵘</v>
          </cell>
          <cell r="G398" t="str">
            <v>1</v>
          </cell>
          <cell r="H398" t="str">
            <v>2011-10-08</v>
          </cell>
          <cell r="I398" t="str">
            <v/>
          </cell>
          <cell r="J398" t="str">
            <v>168</v>
          </cell>
          <cell r="K398" t="str">
            <v>67.4</v>
          </cell>
          <cell r="L398" t="str">
            <v>5.1</v>
          </cell>
          <cell r="M398" t="str">
            <v>4.7</v>
          </cell>
          <cell r="N398" t="str">
            <v>80</v>
          </cell>
          <cell r="O398" t="str">
            <v>超重</v>
          </cell>
          <cell r="P398" t="str">
            <v>3560</v>
          </cell>
          <cell r="Q398" t="str">
            <v>95</v>
          </cell>
          <cell r="R398" t="str">
            <v>优秀</v>
          </cell>
          <cell r="S398" t="str">
            <v>8.4</v>
          </cell>
          <cell r="T398" t="str">
            <v>78</v>
          </cell>
          <cell r="U398" t="str">
            <v>及格</v>
          </cell>
          <cell r="V398" t="str">
            <v>10</v>
          </cell>
          <cell r="W398" t="str">
            <v>78</v>
          </cell>
          <cell r="X398" t="str">
            <v>及格</v>
          </cell>
          <cell r="Y398" t="str">
            <v/>
          </cell>
          <cell r="Z398" t="str">
            <v/>
          </cell>
          <cell r="AA398" t="str">
            <v/>
          </cell>
          <cell r="AB398" t="str">
            <v/>
          </cell>
          <cell r="AC398" t="str">
            <v/>
          </cell>
          <cell r="AD398" t="str">
            <v/>
          </cell>
          <cell r="AE398" t="str">
            <v/>
          </cell>
          <cell r="AF398" t="str">
            <v>170</v>
          </cell>
          <cell r="AG398" t="str">
            <v>66</v>
          </cell>
          <cell r="AH398" t="str">
            <v>及格</v>
          </cell>
          <cell r="AI398" t="str">
            <v/>
          </cell>
          <cell r="AJ398" t="str">
            <v/>
          </cell>
          <cell r="AK398" t="str">
            <v/>
          </cell>
          <cell r="AL398" t="str">
            <v/>
          </cell>
          <cell r="AM398" t="str">
            <v>4.43</v>
          </cell>
          <cell r="AN398" t="str">
            <v>74</v>
          </cell>
          <cell r="AO398" t="str">
            <v>0</v>
          </cell>
          <cell r="AP398" t="str">
            <v>及格</v>
          </cell>
          <cell r="AQ398" t="str">
            <v/>
          </cell>
          <cell r="AR398" t="str">
            <v/>
          </cell>
          <cell r="AS398" t="str">
            <v/>
          </cell>
          <cell r="AT398" t="str">
            <v/>
          </cell>
          <cell r="AU398" t="str">
            <v>1</v>
          </cell>
          <cell r="AV398" t="str">
            <v>30</v>
          </cell>
          <cell r="AW398" t="str">
            <v>0</v>
          </cell>
          <cell r="AX398" t="str">
            <v>不及格</v>
          </cell>
          <cell r="AY398" t="str">
            <v>74.0</v>
          </cell>
          <cell r="AZ398" t="str">
            <v>0</v>
          </cell>
          <cell r="BA398" t="str">
            <v>74</v>
          </cell>
          <cell r="BB398" t="str">
            <v>及格</v>
          </cell>
        </row>
        <row r="399">
          <cell r="F399" t="str">
            <v>王昱闰</v>
          </cell>
          <cell r="G399" t="str">
            <v>2</v>
          </cell>
          <cell r="H399" t="str">
            <v>2012-02-02</v>
          </cell>
          <cell r="I399" t="str">
            <v/>
          </cell>
          <cell r="J399" t="str">
            <v>154</v>
          </cell>
          <cell r="K399" t="str">
            <v>38.8</v>
          </cell>
          <cell r="L399" t="str">
            <v>4.3</v>
          </cell>
          <cell r="M399" t="str">
            <v>4.2</v>
          </cell>
          <cell r="N399" t="str">
            <v>100</v>
          </cell>
          <cell r="O399" t="str">
            <v>正常</v>
          </cell>
          <cell r="P399" t="str">
            <v>2328</v>
          </cell>
          <cell r="Q399" t="str">
            <v>78</v>
          </cell>
          <cell r="R399" t="str">
            <v>及格</v>
          </cell>
          <cell r="S399" t="str">
            <v>9</v>
          </cell>
          <cell r="T399" t="str">
            <v>78</v>
          </cell>
          <cell r="U399" t="str">
            <v>及格</v>
          </cell>
          <cell r="V399" t="str">
            <v>20</v>
          </cell>
          <cell r="W399" t="str">
            <v>90</v>
          </cell>
          <cell r="X399" t="str">
            <v>优秀</v>
          </cell>
          <cell r="Y399" t="str">
            <v/>
          </cell>
          <cell r="Z399" t="str">
            <v/>
          </cell>
          <cell r="AA399" t="str">
            <v/>
          </cell>
          <cell r="AB399" t="str">
            <v/>
          </cell>
          <cell r="AC399" t="str">
            <v/>
          </cell>
          <cell r="AD399" t="str">
            <v/>
          </cell>
          <cell r="AE399" t="str">
            <v/>
          </cell>
          <cell r="AF399" t="str">
            <v>165</v>
          </cell>
          <cell r="AG399" t="str">
            <v>76</v>
          </cell>
          <cell r="AH399" t="str">
            <v>及格</v>
          </cell>
          <cell r="AI399" t="str">
            <v>4.59</v>
          </cell>
          <cell r="AJ399" t="str">
            <v>50</v>
          </cell>
          <cell r="AK399" t="str">
            <v>0</v>
          </cell>
          <cell r="AL399" t="str">
            <v>不及格</v>
          </cell>
          <cell r="AM399" t="str">
            <v/>
          </cell>
          <cell r="AN399" t="str">
            <v/>
          </cell>
          <cell r="AO399" t="str">
            <v/>
          </cell>
          <cell r="AP399" t="str">
            <v/>
          </cell>
          <cell r="AQ399" t="str">
            <v>30</v>
          </cell>
          <cell r="AR399" t="str">
            <v>70</v>
          </cell>
          <cell r="AS399" t="str">
            <v>0</v>
          </cell>
          <cell r="AT399" t="str">
            <v>及格</v>
          </cell>
          <cell r="AU399" t="str">
            <v/>
          </cell>
          <cell r="AV399" t="str">
            <v/>
          </cell>
          <cell r="AW399" t="str">
            <v/>
          </cell>
          <cell r="AX399" t="str">
            <v/>
          </cell>
          <cell r="AY399" t="str">
            <v>75.9</v>
          </cell>
          <cell r="AZ399" t="str">
            <v>0</v>
          </cell>
          <cell r="BA399" t="str">
            <v>75.9</v>
          </cell>
          <cell r="BB399" t="str">
            <v>及格</v>
          </cell>
        </row>
        <row r="400">
          <cell r="F400" t="str">
            <v>顾晨瑶</v>
          </cell>
          <cell r="G400" t="str">
            <v>2</v>
          </cell>
          <cell r="H400" t="str">
            <v>2012-03-19</v>
          </cell>
          <cell r="I400" t="str">
            <v/>
          </cell>
          <cell r="J400" t="str">
            <v>160.5</v>
          </cell>
          <cell r="K400" t="str">
            <v>36.8</v>
          </cell>
          <cell r="L400" t="str">
            <v>4.2</v>
          </cell>
          <cell r="M400" t="str">
            <v>4.3</v>
          </cell>
          <cell r="N400" t="str">
            <v>80</v>
          </cell>
          <cell r="O400" t="str">
            <v>低体重</v>
          </cell>
          <cell r="P400" t="str">
            <v>1949</v>
          </cell>
          <cell r="Q400" t="str">
            <v>70</v>
          </cell>
          <cell r="R400" t="str">
            <v>及格</v>
          </cell>
          <cell r="S400" t="str">
            <v>8.3</v>
          </cell>
          <cell r="T400" t="str">
            <v>90</v>
          </cell>
          <cell r="U400" t="str">
            <v>优秀</v>
          </cell>
          <cell r="V400" t="str">
            <v>15</v>
          </cell>
          <cell r="W400" t="str">
            <v>80</v>
          </cell>
          <cell r="X400" t="str">
            <v>良好</v>
          </cell>
          <cell r="Y400" t="str">
            <v/>
          </cell>
          <cell r="Z400" t="str">
            <v/>
          </cell>
          <cell r="AA400" t="str">
            <v/>
          </cell>
          <cell r="AB400" t="str">
            <v/>
          </cell>
          <cell r="AC400" t="str">
            <v/>
          </cell>
          <cell r="AD400" t="str">
            <v/>
          </cell>
          <cell r="AE400" t="str">
            <v/>
          </cell>
          <cell r="AF400" t="str">
            <v>186</v>
          </cell>
          <cell r="AG400" t="str">
            <v>90</v>
          </cell>
          <cell r="AH400" t="str">
            <v>优秀</v>
          </cell>
          <cell r="AI400" t="str">
            <v>3.49</v>
          </cell>
          <cell r="AJ400" t="str">
            <v>90</v>
          </cell>
          <cell r="AK400" t="str">
            <v>0</v>
          </cell>
          <cell r="AL400" t="str">
            <v>优秀</v>
          </cell>
          <cell r="AM400" t="str">
            <v/>
          </cell>
          <cell r="AN400" t="str">
            <v/>
          </cell>
          <cell r="AO400" t="str">
            <v/>
          </cell>
          <cell r="AP400" t="str">
            <v/>
          </cell>
          <cell r="AQ400" t="str">
            <v>47</v>
          </cell>
          <cell r="AR400" t="str">
            <v>90</v>
          </cell>
          <cell r="AS400" t="str">
            <v>0</v>
          </cell>
          <cell r="AT400" t="str">
            <v>优秀</v>
          </cell>
          <cell r="AU400" t="str">
            <v/>
          </cell>
          <cell r="AV400" t="str">
            <v/>
          </cell>
          <cell r="AW400" t="str">
            <v/>
          </cell>
          <cell r="AX400" t="str">
            <v/>
          </cell>
          <cell r="AY400" t="str">
            <v>84.5</v>
          </cell>
          <cell r="AZ400" t="str">
            <v>0</v>
          </cell>
          <cell r="BA400" t="str">
            <v>84.5</v>
          </cell>
          <cell r="BB400" t="str">
            <v>良好</v>
          </cell>
        </row>
        <row r="401">
          <cell r="F401" t="str">
            <v>王瀚秉</v>
          </cell>
          <cell r="G401" t="str">
            <v>1</v>
          </cell>
          <cell r="H401" t="str">
            <v>2012-07-30</v>
          </cell>
          <cell r="I401" t="str">
            <v/>
          </cell>
          <cell r="J401" t="str">
            <v>148.5</v>
          </cell>
          <cell r="K401" t="str">
            <v>41.3</v>
          </cell>
          <cell r="L401" t="str">
            <v>4.8</v>
          </cell>
          <cell r="M401" t="str">
            <v>4.2</v>
          </cell>
          <cell r="N401" t="str">
            <v>100</v>
          </cell>
          <cell r="O401" t="str">
            <v>正常</v>
          </cell>
          <cell r="P401" t="str">
            <v>2539</v>
          </cell>
          <cell r="Q401" t="str">
            <v>72</v>
          </cell>
          <cell r="R401" t="str">
            <v>及格</v>
          </cell>
          <cell r="S401" t="str">
            <v>9.7</v>
          </cell>
          <cell r="T401" t="str">
            <v>64</v>
          </cell>
          <cell r="U401" t="str">
            <v>及格</v>
          </cell>
          <cell r="V401" t="str">
            <v>14</v>
          </cell>
          <cell r="W401" t="str">
            <v>85</v>
          </cell>
          <cell r="X401" t="str">
            <v>良好</v>
          </cell>
          <cell r="Y401" t="str">
            <v/>
          </cell>
          <cell r="Z401" t="str">
            <v/>
          </cell>
          <cell r="AA401" t="str">
            <v/>
          </cell>
          <cell r="AB401" t="str">
            <v/>
          </cell>
          <cell r="AC401" t="str">
            <v/>
          </cell>
          <cell r="AD401" t="str">
            <v/>
          </cell>
          <cell r="AE401" t="str">
            <v/>
          </cell>
          <cell r="AF401" t="str">
            <v>170</v>
          </cell>
          <cell r="AG401" t="str">
            <v>66</v>
          </cell>
          <cell r="AH401" t="str">
            <v>及格</v>
          </cell>
          <cell r="AI401" t="str">
            <v/>
          </cell>
          <cell r="AJ401" t="str">
            <v/>
          </cell>
          <cell r="AK401" t="str">
            <v/>
          </cell>
          <cell r="AL401" t="str">
            <v/>
          </cell>
          <cell r="AM401" t="str">
            <v>5.20</v>
          </cell>
          <cell r="AN401" t="str">
            <v>60</v>
          </cell>
          <cell r="AO401" t="str">
            <v>0</v>
          </cell>
          <cell r="AP401" t="str">
            <v>及格</v>
          </cell>
          <cell r="AQ401" t="str">
            <v/>
          </cell>
          <cell r="AR401" t="str">
            <v/>
          </cell>
          <cell r="AS401" t="str">
            <v/>
          </cell>
          <cell r="AT401" t="str">
            <v/>
          </cell>
          <cell r="AU401" t="str">
            <v>1</v>
          </cell>
          <cell r="AV401" t="str">
            <v>30</v>
          </cell>
          <cell r="AW401" t="str">
            <v>0</v>
          </cell>
          <cell r="AX401" t="str">
            <v>不及格</v>
          </cell>
          <cell r="AY401" t="str">
            <v>68.7</v>
          </cell>
          <cell r="AZ401" t="str">
            <v>0</v>
          </cell>
          <cell r="BA401" t="str">
            <v>68.7</v>
          </cell>
          <cell r="BB401" t="str">
            <v>及格</v>
          </cell>
        </row>
        <row r="402">
          <cell r="F402" t="str">
            <v>刘昊霖</v>
          </cell>
          <cell r="G402" t="str">
            <v>1</v>
          </cell>
          <cell r="H402" t="str">
            <v>2012-01-21</v>
          </cell>
          <cell r="I402" t="str">
            <v/>
          </cell>
          <cell r="J402" t="str">
            <v>160</v>
          </cell>
          <cell r="K402" t="str">
            <v>54</v>
          </cell>
          <cell r="L402" t="str">
            <v>5.1</v>
          </cell>
          <cell r="M402" t="str">
            <v>5.1</v>
          </cell>
          <cell r="N402" t="str">
            <v>100</v>
          </cell>
          <cell r="O402" t="str">
            <v>正常</v>
          </cell>
          <cell r="P402" t="str">
            <v>3265</v>
          </cell>
          <cell r="Q402" t="str">
            <v>85</v>
          </cell>
          <cell r="R402" t="str">
            <v>良好</v>
          </cell>
          <cell r="S402" t="str">
            <v>8.4</v>
          </cell>
          <cell r="T402" t="str">
            <v>78</v>
          </cell>
          <cell r="U402" t="str">
            <v>及格</v>
          </cell>
          <cell r="V402" t="str">
            <v>15</v>
          </cell>
          <cell r="W402" t="str">
            <v>90</v>
          </cell>
          <cell r="X402" t="str">
            <v>优秀</v>
          </cell>
          <cell r="Y402" t="str">
            <v/>
          </cell>
          <cell r="Z402" t="str">
            <v/>
          </cell>
          <cell r="AA402" t="str">
            <v/>
          </cell>
          <cell r="AB402" t="str">
            <v/>
          </cell>
          <cell r="AC402" t="str">
            <v/>
          </cell>
          <cell r="AD402" t="str">
            <v/>
          </cell>
          <cell r="AE402" t="str">
            <v/>
          </cell>
          <cell r="AF402" t="str">
            <v>190</v>
          </cell>
          <cell r="AG402" t="str">
            <v>76</v>
          </cell>
          <cell r="AH402" t="str">
            <v>及格</v>
          </cell>
          <cell r="AI402" t="str">
            <v/>
          </cell>
          <cell r="AJ402" t="str">
            <v/>
          </cell>
          <cell r="AK402" t="str">
            <v/>
          </cell>
          <cell r="AL402" t="str">
            <v/>
          </cell>
          <cell r="AM402" t="str">
            <v>4.41</v>
          </cell>
          <cell r="AN402" t="str">
            <v>74</v>
          </cell>
          <cell r="AO402" t="str">
            <v>0</v>
          </cell>
          <cell r="AP402" t="str">
            <v>及格</v>
          </cell>
          <cell r="AQ402" t="str">
            <v/>
          </cell>
          <cell r="AR402" t="str">
            <v/>
          </cell>
          <cell r="AS402" t="str">
            <v/>
          </cell>
          <cell r="AT402" t="str">
            <v/>
          </cell>
          <cell r="AU402" t="str">
            <v>4</v>
          </cell>
          <cell r="AV402" t="str">
            <v>60</v>
          </cell>
          <cell r="AW402" t="str">
            <v>0</v>
          </cell>
          <cell r="AX402" t="str">
            <v>及格</v>
          </cell>
          <cell r="AY402" t="str">
            <v>80.8</v>
          </cell>
          <cell r="AZ402" t="str">
            <v>0</v>
          </cell>
          <cell r="BA402" t="str">
            <v>80.8</v>
          </cell>
          <cell r="BB402" t="str">
            <v>良好</v>
          </cell>
        </row>
        <row r="403">
          <cell r="F403" t="str">
            <v>姚铭萱</v>
          </cell>
          <cell r="G403" t="str">
            <v>2</v>
          </cell>
          <cell r="H403" t="str">
            <v>2009-12-08</v>
          </cell>
          <cell r="I403" t="str">
            <v/>
          </cell>
          <cell r="J403" t="str">
            <v>164.5</v>
          </cell>
          <cell r="K403" t="str">
            <v>41.9</v>
          </cell>
          <cell r="L403" t="str">
            <v>4.4</v>
          </cell>
          <cell r="M403" t="str">
            <v>4.3</v>
          </cell>
          <cell r="N403" t="str">
            <v>80</v>
          </cell>
          <cell r="O403" t="str">
            <v>低体重</v>
          </cell>
          <cell r="P403" t="str">
            <v>2817</v>
          </cell>
          <cell r="Q403" t="str">
            <v>85</v>
          </cell>
          <cell r="R403" t="str">
            <v>良好</v>
          </cell>
          <cell r="S403" t="str">
            <v>9.1</v>
          </cell>
          <cell r="T403" t="str">
            <v>76</v>
          </cell>
          <cell r="U403" t="str">
            <v>及格</v>
          </cell>
          <cell r="V403" t="str">
            <v>17</v>
          </cell>
          <cell r="W403" t="str">
            <v>80</v>
          </cell>
          <cell r="X403" t="str">
            <v>良好</v>
          </cell>
          <cell r="Y403" t="str">
            <v/>
          </cell>
          <cell r="Z403" t="str">
            <v/>
          </cell>
          <cell r="AA403" t="str">
            <v/>
          </cell>
          <cell r="AB403" t="str">
            <v/>
          </cell>
          <cell r="AC403" t="str">
            <v/>
          </cell>
          <cell r="AD403" t="str">
            <v/>
          </cell>
          <cell r="AE403" t="str">
            <v/>
          </cell>
          <cell r="AF403" t="str">
            <v>170</v>
          </cell>
          <cell r="AG403" t="str">
            <v>76</v>
          </cell>
          <cell r="AH403" t="str">
            <v>及格</v>
          </cell>
          <cell r="AI403" t="str">
            <v>4.21</v>
          </cell>
          <cell r="AJ403" t="str">
            <v>68</v>
          </cell>
          <cell r="AK403" t="str">
            <v>0</v>
          </cell>
          <cell r="AL403" t="str">
            <v>及格</v>
          </cell>
          <cell r="AM403" t="str">
            <v/>
          </cell>
          <cell r="AN403" t="str">
            <v/>
          </cell>
          <cell r="AO403" t="str">
            <v/>
          </cell>
          <cell r="AP403" t="str">
            <v/>
          </cell>
          <cell r="AQ403" t="str">
            <v>38</v>
          </cell>
          <cell r="AR403" t="str">
            <v>76</v>
          </cell>
          <cell r="AS403" t="str">
            <v>0</v>
          </cell>
          <cell r="AT403" t="str">
            <v>及格</v>
          </cell>
          <cell r="AU403" t="str">
            <v/>
          </cell>
          <cell r="AV403" t="str">
            <v/>
          </cell>
          <cell r="AW403" t="str">
            <v/>
          </cell>
          <cell r="AX403" t="str">
            <v/>
          </cell>
          <cell r="AY403" t="str">
            <v>76.8</v>
          </cell>
          <cell r="AZ403" t="str">
            <v>0</v>
          </cell>
          <cell r="BA403" t="str">
            <v>76.8</v>
          </cell>
          <cell r="BB403" t="str">
            <v>及格</v>
          </cell>
        </row>
        <row r="404">
          <cell r="F404" t="str">
            <v>何致诚</v>
          </cell>
          <cell r="G404" t="str">
            <v>1</v>
          </cell>
          <cell r="H404" t="str">
            <v>2009-09-18</v>
          </cell>
          <cell r="I404" t="str">
            <v/>
          </cell>
          <cell r="J404" t="str">
            <v>179.5</v>
          </cell>
          <cell r="K404" t="str">
            <v>64.1</v>
          </cell>
          <cell r="L404" t="str">
            <v>5.2</v>
          </cell>
          <cell r="M404" t="str">
            <v>4.8</v>
          </cell>
          <cell r="N404" t="str">
            <v>100</v>
          </cell>
          <cell r="O404" t="str">
            <v>正常</v>
          </cell>
          <cell r="P404" t="str">
            <v>3663</v>
          </cell>
          <cell r="Q404" t="str">
            <v>80</v>
          </cell>
          <cell r="R404" t="str">
            <v>良好</v>
          </cell>
          <cell r="S404" t="str">
            <v>7.2</v>
          </cell>
          <cell r="T404" t="str">
            <v>100</v>
          </cell>
          <cell r="U404" t="str">
            <v>优秀</v>
          </cell>
          <cell r="V404" t="str">
            <v>10</v>
          </cell>
          <cell r="W404" t="str">
            <v>74</v>
          </cell>
          <cell r="X404" t="str">
            <v>及格</v>
          </cell>
          <cell r="Y404" t="str">
            <v/>
          </cell>
          <cell r="Z404" t="str">
            <v/>
          </cell>
          <cell r="AA404" t="str">
            <v/>
          </cell>
          <cell r="AB404" t="str">
            <v/>
          </cell>
          <cell r="AC404" t="str">
            <v/>
          </cell>
          <cell r="AD404" t="str">
            <v/>
          </cell>
          <cell r="AE404" t="str">
            <v/>
          </cell>
          <cell r="AF404" t="str">
            <v>250</v>
          </cell>
          <cell r="AG404" t="str">
            <v>100</v>
          </cell>
          <cell r="AH404" t="str">
            <v>优秀</v>
          </cell>
          <cell r="AI404" t="str">
            <v/>
          </cell>
          <cell r="AJ404" t="str">
            <v/>
          </cell>
          <cell r="AK404" t="str">
            <v/>
          </cell>
          <cell r="AL404" t="str">
            <v/>
          </cell>
          <cell r="AM404" t="str">
            <v>4.05</v>
          </cell>
          <cell r="AN404" t="str">
            <v>80</v>
          </cell>
          <cell r="AO404" t="str">
            <v>0</v>
          </cell>
          <cell r="AP404" t="str">
            <v>良好</v>
          </cell>
          <cell r="AQ404" t="str">
            <v/>
          </cell>
          <cell r="AR404" t="str">
            <v/>
          </cell>
          <cell r="AS404" t="str">
            <v/>
          </cell>
          <cell r="AT404" t="str">
            <v/>
          </cell>
          <cell r="AU404" t="str">
            <v>3</v>
          </cell>
          <cell r="AV404" t="str">
            <v>30</v>
          </cell>
          <cell r="AW404" t="str">
            <v>0</v>
          </cell>
          <cell r="AX404" t="str">
            <v>不及格</v>
          </cell>
          <cell r="AY404" t="str">
            <v>83.4</v>
          </cell>
          <cell r="AZ404" t="str">
            <v>0</v>
          </cell>
          <cell r="BA404" t="str">
            <v>83.4</v>
          </cell>
          <cell r="BB404" t="str">
            <v>良好</v>
          </cell>
        </row>
        <row r="405">
          <cell r="F405" t="str">
            <v>张宇腾</v>
          </cell>
          <cell r="G405" t="str">
            <v>1</v>
          </cell>
          <cell r="H405" t="str">
            <v>2009-11-17</v>
          </cell>
          <cell r="I405" t="str">
            <v/>
          </cell>
          <cell r="J405" t="str">
            <v>178.5</v>
          </cell>
          <cell r="K405" t="str">
            <v>64.2</v>
          </cell>
          <cell r="L405" t="str">
            <v>5.2</v>
          </cell>
          <cell r="M405" t="str">
            <v>5.1</v>
          </cell>
          <cell r="N405" t="str">
            <v>100</v>
          </cell>
          <cell r="O405" t="str">
            <v>正常</v>
          </cell>
          <cell r="P405" t="str">
            <v>4935</v>
          </cell>
          <cell r="Q405" t="str">
            <v>100</v>
          </cell>
          <cell r="R405" t="str">
            <v>优秀</v>
          </cell>
          <cell r="S405" t="str">
            <v>7.3</v>
          </cell>
          <cell r="T405" t="str">
            <v>100</v>
          </cell>
          <cell r="U405" t="str">
            <v>优秀</v>
          </cell>
          <cell r="V405" t="str">
            <v>15</v>
          </cell>
          <cell r="W405" t="str">
            <v>80</v>
          </cell>
          <cell r="X405" t="str">
            <v>良好</v>
          </cell>
          <cell r="Y405" t="str">
            <v/>
          </cell>
          <cell r="Z405" t="str">
            <v/>
          </cell>
          <cell r="AA405" t="str">
            <v/>
          </cell>
          <cell r="AB405" t="str">
            <v/>
          </cell>
          <cell r="AC405" t="str">
            <v/>
          </cell>
          <cell r="AD405" t="str">
            <v/>
          </cell>
          <cell r="AE405" t="str">
            <v/>
          </cell>
          <cell r="AF405" t="str">
            <v>240</v>
          </cell>
          <cell r="AG405" t="str">
            <v>90</v>
          </cell>
          <cell r="AH405" t="str">
            <v>优秀</v>
          </cell>
          <cell r="AI405" t="str">
            <v/>
          </cell>
          <cell r="AJ405" t="str">
            <v/>
          </cell>
          <cell r="AK405" t="str">
            <v/>
          </cell>
          <cell r="AL405" t="str">
            <v/>
          </cell>
          <cell r="AM405" t="str">
            <v>4.12</v>
          </cell>
          <cell r="AN405" t="str">
            <v>76</v>
          </cell>
          <cell r="AO405" t="str">
            <v>0</v>
          </cell>
          <cell r="AP405" t="str">
            <v>及格</v>
          </cell>
          <cell r="AQ405" t="str">
            <v/>
          </cell>
          <cell r="AR405" t="str">
            <v/>
          </cell>
          <cell r="AS405" t="str">
            <v/>
          </cell>
          <cell r="AT405" t="str">
            <v/>
          </cell>
          <cell r="AU405" t="str">
            <v>5</v>
          </cell>
          <cell r="AV405" t="str">
            <v>50</v>
          </cell>
          <cell r="AW405" t="str">
            <v>0</v>
          </cell>
          <cell r="AX405" t="str">
            <v>不及格</v>
          </cell>
          <cell r="AY405" t="str">
            <v>87.2</v>
          </cell>
          <cell r="AZ405" t="str">
            <v>0</v>
          </cell>
          <cell r="BA405" t="str">
            <v>87.2</v>
          </cell>
          <cell r="BB405" t="str">
            <v>良好</v>
          </cell>
        </row>
        <row r="406">
          <cell r="F406" t="str">
            <v>顾芯瑜</v>
          </cell>
          <cell r="G406" t="str">
            <v>2</v>
          </cell>
          <cell r="H406" t="str">
            <v>2010-04-02</v>
          </cell>
          <cell r="I406" t="str">
            <v/>
          </cell>
          <cell r="J406" t="str">
            <v>161.5</v>
          </cell>
          <cell r="K406" t="str">
            <v>51.1</v>
          </cell>
          <cell r="L406" t="str">
            <v>4.8</v>
          </cell>
          <cell r="M406" t="str">
            <v>5.0</v>
          </cell>
          <cell r="N406" t="str">
            <v>100</v>
          </cell>
          <cell r="O406" t="str">
            <v>正常</v>
          </cell>
          <cell r="P406" t="str">
            <v>3150</v>
          </cell>
          <cell r="Q406" t="str">
            <v>100</v>
          </cell>
          <cell r="R406" t="str">
            <v>优秀</v>
          </cell>
          <cell r="S406" t="str">
            <v>7.6</v>
          </cell>
          <cell r="T406" t="str">
            <v>100</v>
          </cell>
          <cell r="U406" t="str">
            <v>优秀</v>
          </cell>
          <cell r="V406" t="str">
            <v>20</v>
          </cell>
          <cell r="W406" t="str">
            <v>85</v>
          </cell>
          <cell r="X406" t="str">
            <v>良好</v>
          </cell>
          <cell r="Y406" t="str">
            <v/>
          </cell>
          <cell r="Z406" t="str">
            <v/>
          </cell>
          <cell r="AA406" t="str">
            <v/>
          </cell>
          <cell r="AB406" t="str">
            <v/>
          </cell>
          <cell r="AC406" t="str">
            <v/>
          </cell>
          <cell r="AD406" t="str">
            <v/>
          </cell>
          <cell r="AE406" t="str">
            <v/>
          </cell>
          <cell r="AF406" t="str">
            <v>195</v>
          </cell>
          <cell r="AG406" t="str">
            <v>90</v>
          </cell>
          <cell r="AH406" t="str">
            <v>优秀</v>
          </cell>
          <cell r="AI406" t="str">
            <v>3.28</v>
          </cell>
          <cell r="AJ406" t="str">
            <v>95</v>
          </cell>
          <cell r="AK406" t="str">
            <v>0</v>
          </cell>
          <cell r="AL406" t="str">
            <v>优秀</v>
          </cell>
          <cell r="AM406" t="str">
            <v/>
          </cell>
          <cell r="AN406" t="str">
            <v/>
          </cell>
          <cell r="AO406" t="str">
            <v/>
          </cell>
          <cell r="AP406" t="str">
            <v/>
          </cell>
          <cell r="AQ406" t="str">
            <v>65</v>
          </cell>
          <cell r="AR406" t="str">
            <v>100</v>
          </cell>
          <cell r="AS406" t="str">
            <v>10</v>
          </cell>
          <cell r="AT406" t="str">
            <v>优秀</v>
          </cell>
          <cell r="AU406" t="str">
            <v/>
          </cell>
          <cell r="AV406" t="str">
            <v/>
          </cell>
          <cell r="AW406" t="str">
            <v/>
          </cell>
          <cell r="AX406" t="str">
            <v/>
          </cell>
          <cell r="AY406" t="str">
            <v>96.5</v>
          </cell>
          <cell r="AZ406" t="str">
            <v>10</v>
          </cell>
          <cell r="BA406" t="str">
            <v>106.5</v>
          </cell>
          <cell r="BB406" t="str">
            <v>优秀</v>
          </cell>
        </row>
        <row r="407">
          <cell r="F407" t="str">
            <v>田书蓉</v>
          </cell>
          <cell r="G407" t="str">
            <v>2</v>
          </cell>
          <cell r="H407" t="str">
            <v>2010-08-02</v>
          </cell>
          <cell r="I407" t="str">
            <v/>
          </cell>
          <cell r="J407" t="str">
            <v>157.5</v>
          </cell>
          <cell r="K407" t="str">
            <v>52.6</v>
          </cell>
          <cell r="L407" t="str">
            <v>4.7</v>
          </cell>
          <cell r="M407" t="str">
            <v>5.0</v>
          </cell>
          <cell r="N407" t="str">
            <v>100</v>
          </cell>
          <cell r="O407" t="str">
            <v>正常</v>
          </cell>
          <cell r="P407" t="str">
            <v>2887</v>
          </cell>
          <cell r="Q407" t="str">
            <v>85</v>
          </cell>
          <cell r="R407" t="str">
            <v>良好</v>
          </cell>
          <cell r="S407" t="str">
            <v>9.3</v>
          </cell>
          <cell r="T407" t="str">
            <v>74</v>
          </cell>
          <cell r="U407" t="str">
            <v>及格</v>
          </cell>
          <cell r="V407" t="str">
            <v>17</v>
          </cell>
          <cell r="W407" t="str">
            <v>80</v>
          </cell>
          <cell r="X407" t="str">
            <v>良好</v>
          </cell>
          <cell r="Y407" t="str">
            <v/>
          </cell>
          <cell r="Z407" t="str">
            <v/>
          </cell>
          <cell r="AA407" t="str">
            <v/>
          </cell>
          <cell r="AB407" t="str">
            <v/>
          </cell>
          <cell r="AC407" t="str">
            <v/>
          </cell>
          <cell r="AD407" t="str">
            <v/>
          </cell>
          <cell r="AE407" t="str">
            <v/>
          </cell>
          <cell r="AF407" t="str">
            <v>170</v>
          </cell>
          <cell r="AG407" t="str">
            <v>76</v>
          </cell>
          <cell r="AH407" t="str">
            <v>及格</v>
          </cell>
          <cell r="AI407" t="str">
            <v>4.45</v>
          </cell>
          <cell r="AJ407" t="str">
            <v>60</v>
          </cell>
          <cell r="AK407" t="str">
            <v>0</v>
          </cell>
          <cell r="AL407" t="str">
            <v>及格</v>
          </cell>
          <cell r="AM407" t="str">
            <v/>
          </cell>
          <cell r="AN407" t="str">
            <v/>
          </cell>
          <cell r="AO407" t="str">
            <v/>
          </cell>
          <cell r="AP407" t="str">
            <v/>
          </cell>
          <cell r="AQ407" t="str">
            <v>46</v>
          </cell>
          <cell r="AR407" t="str">
            <v>85</v>
          </cell>
          <cell r="AS407" t="str">
            <v>0</v>
          </cell>
          <cell r="AT407" t="str">
            <v>良好</v>
          </cell>
          <cell r="AU407" t="str">
            <v/>
          </cell>
          <cell r="AV407" t="str">
            <v/>
          </cell>
          <cell r="AW407" t="str">
            <v/>
          </cell>
          <cell r="AX407" t="str">
            <v/>
          </cell>
          <cell r="AY407" t="str">
            <v>78.7</v>
          </cell>
          <cell r="AZ407" t="str">
            <v>0</v>
          </cell>
          <cell r="BA407" t="str">
            <v>78.7</v>
          </cell>
          <cell r="BB407" t="str">
            <v>及格</v>
          </cell>
        </row>
        <row r="408">
          <cell r="F408" t="str">
            <v>张诗宜</v>
          </cell>
          <cell r="G408" t="str">
            <v>2</v>
          </cell>
          <cell r="H408" t="str">
            <v>2010-08-16</v>
          </cell>
          <cell r="I408" t="str">
            <v/>
          </cell>
          <cell r="J408" t="str">
            <v>158.5</v>
          </cell>
          <cell r="K408" t="str">
            <v>43</v>
          </cell>
          <cell r="L408" t="str">
            <v>4.4</v>
          </cell>
          <cell r="M408" t="str">
            <v>4.4</v>
          </cell>
          <cell r="N408" t="str">
            <v>100</v>
          </cell>
          <cell r="O408" t="str">
            <v>正常</v>
          </cell>
          <cell r="P408" t="str">
            <v>2557</v>
          </cell>
          <cell r="Q408" t="str">
            <v>78</v>
          </cell>
          <cell r="R408" t="str">
            <v>及格</v>
          </cell>
          <cell r="S408" t="str">
            <v>9</v>
          </cell>
          <cell r="T408" t="str">
            <v>76</v>
          </cell>
          <cell r="U408" t="str">
            <v>及格</v>
          </cell>
          <cell r="V408" t="str">
            <v>27</v>
          </cell>
          <cell r="W408" t="str">
            <v>100</v>
          </cell>
          <cell r="X408" t="str">
            <v>优秀</v>
          </cell>
          <cell r="Y408" t="str">
            <v/>
          </cell>
          <cell r="Z408" t="str">
            <v/>
          </cell>
          <cell r="AA408" t="str">
            <v/>
          </cell>
          <cell r="AB408" t="str">
            <v/>
          </cell>
          <cell r="AC408" t="str">
            <v/>
          </cell>
          <cell r="AD408" t="str">
            <v/>
          </cell>
          <cell r="AE408" t="str">
            <v/>
          </cell>
          <cell r="AF408" t="str">
            <v>165</v>
          </cell>
          <cell r="AG408" t="str">
            <v>72</v>
          </cell>
          <cell r="AH408" t="str">
            <v>及格</v>
          </cell>
          <cell r="AI408" t="str">
            <v>4.21</v>
          </cell>
          <cell r="AJ408" t="str">
            <v>68</v>
          </cell>
          <cell r="AK408" t="str">
            <v>0</v>
          </cell>
          <cell r="AL408" t="str">
            <v>及格</v>
          </cell>
          <cell r="AM408" t="str">
            <v/>
          </cell>
          <cell r="AN408" t="str">
            <v/>
          </cell>
          <cell r="AO408" t="str">
            <v/>
          </cell>
          <cell r="AP408" t="str">
            <v/>
          </cell>
          <cell r="AQ408" t="str">
            <v>38</v>
          </cell>
          <cell r="AR408" t="str">
            <v>76</v>
          </cell>
          <cell r="AS408" t="str">
            <v>0</v>
          </cell>
          <cell r="AT408" t="str">
            <v>及格</v>
          </cell>
          <cell r="AU408" t="str">
            <v/>
          </cell>
          <cell r="AV408" t="str">
            <v/>
          </cell>
          <cell r="AW408" t="str">
            <v/>
          </cell>
          <cell r="AX408" t="str">
            <v/>
          </cell>
          <cell r="AY408" t="str">
            <v>80.3</v>
          </cell>
          <cell r="AZ408" t="str">
            <v>0</v>
          </cell>
          <cell r="BA408" t="str">
            <v>80.3</v>
          </cell>
          <cell r="BB408" t="str">
            <v>良好</v>
          </cell>
        </row>
        <row r="409">
          <cell r="F409" t="str">
            <v>糜涵清</v>
          </cell>
          <cell r="G409" t="str">
            <v>2</v>
          </cell>
          <cell r="H409" t="str">
            <v>2010-04-14</v>
          </cell>
          <cell r="I409" t="str">
            <v/>
          </cell>
          <cell r="J409" t="str">
            <v>163.5</v>
          </cell>
          <cell r="K409" t="str">
            <v>73.1</v>
          </cell>
          <cell r="L409" t="str">
            <v>5.0</v>
          </cell>
          <cell r="M409" t="str">
            <v>4.7</v>
          </cell>
          <cell r="N409" t="str">
            <v>60</v>
          </cell>
          <cell r="O409" t="str">
            <v>肥胖</v>
          </cell>
          <cell r="P409" t="str">
            <v>3250</v>
          </cell>
          <cell r="Q409" t="str">
            <v>100</v>
          </cell>
          <cell r="R409" t="str">
            <v>优秀</v>
          </cell>
          <cell r="S409" t="str">
            <v>9.2</v>
          </cell>
          <cell r="T409" t="str">
            <v>74</v>
          </cell>
          <cell r="U409" t="str">
            <v>及格</v>
          </cell>
          <cell r="V409" t="str">
            <v>23</v>
          </cell>
          <cell r="W409" t="str">
            <v>95</v>
          </cell>
          <cell r="X409" t="str">
            <v>优秀</v>
          </cell>
          <cell r="Y409" t="str">
            <v/>
          </cell>
          <cell r="Z409" t="str">
            <v/>
          </cell>
          <cell r="AA409" t="str">
            <v/>
          </cell>
          <cell r="AB409" t="str">
            <v/>
          </cell>
          <cell r="AC409" t="str">
            <v/>
          </cell>
          <cell r="AD409" t="str">
            <v/>
          </cell>
          <cell r="AE409" t="str">
            <v/>
          </cell>
          <cell r="AF409" t="str">
            <v>175</v>
          </cell>
          <cell r="AG409" t="str">
            <v>78</v>
          </cell>
          <cell r="AH409" t="str">
            <v>及格</v>
          </cell>
          <cell r="AI409" t="str">
            <v>4.50</v>
          </cell>
          <cell r="AJ409" t="str">
            <v>50</v>
          </cell>
          <cell r="AK409" t="str">
            <v>0</v>
          </cell>
          <cell r="AL409" t="str">
            <v>不及格</v>
          </cell>
          <cell r="AM409" t="str">
            <v/>
          </cell>
          <cell r="AN409" t="str">
            <v/>
          </cell>
          <cell r="AO409" t="str">
            <v/>
          </cell>
          <cell r="AP409" t="str">
            <v/>
          </cell>
          <cell r="AQ409" t="str">
            <v>50</v>
          </cell>
          <cell r="AR409" t="str">
            <v>95</v>
          </cell>
          <cell r="AS409" t="str">
            <v>0</v>
          </cell>
          <cell r="AT409" t="str">
            <v>优秀</v>
          </cell>
          <cell r="AU409" t="str">
            <v/>
          </cell>
          <cell r="AV409" t="str">
            <v/>
          </cell>
          <cell r="AW409" t="str">
            <v/>
          </cell>
          <cell r="AX409" t="str">
            <v/>
          </cell>
          <cell r="AY409" t="str">
            <v>75.6</v>
          </cell>
          <cell r="AZ409" t="str">
            <v>0</v>
          </cell>
          <cell r="BA409" t="str">
            <v>75.6</v>
          </cell>
          <cell r="BB409" t="str">
            <v>及格</v>
          </cell>
        </row>
        <row r="410">
          <cell r="F410" t="str">
            <v>范玥灵</v>
          </cell>
          <cell r="G410" t="str">
            <v>2</v>
          </cell>
          <cell r="H410" t="str">
            <v>2010-03-10</v>
          </cell>
          <cell r="I410" t="str">
            <v/>
          </cell>
          <cell r="J410" t="str">
            <v>162.5</v>
          </cell>
          <cell r="K410" t="str">
            <v>57</v>
          </cell>
          <cell r="L410" t="str">
            <v>4.4</v>
          </cell>
          <cell r="M410" t="str">
            <v>4.3</v>
          </cell>
          <cell r="N410" t="str">
            <v>100</v>
          </cell>
          <cell r="O410" t="str">
            <v>正常</v>
          </cell>
          <cell r="P410" t="str">
            <v>3150</v>
          </cell>
          <cell r="Q410" t="str">
            <v>100</v>
          </cell>
          <cell r="R410" t="str">
            <v>优秀</v>
          </cell>
          <cell r="S410" t="str">
            <v>8.8</v>
          </cell>
          <cell r="T410" t="str">
            <v>78</v>
          </cell>
          <cell r="U410" t="str">
            <v>及格</v>
          </cell>
          <cell r="V410" t="str">
            <v>21</v>
          </cell>
          <cell r="W410" t="str">
            <v>90</v>
          </cell>
          <cell r="X410" t="str">
            <v>优秀</v>
          </cell>
          <cell r="Y410" t="str">
            <v/>
          </cell>
          <cell r="Z410" t="str">
            <v/>
          </cell>
          <cell r="AA410" t="str">
            <v/>
          </cell>
          <cell r="AB410" t="str">
            <v/>
          </cell>
          <cell r="AC410" t="str">
            <v/>
          </cell>
          <cell r="AD410" t="str">
            <v/>
          </cell>
          <cell r="AE410" t="str">
            <v/>
          </cell>
          <cell r="AF410" t="str">
            <v>195</v>
          </cell>
          <cell r="AG410" t="str">
            <v>90</v>
          </cell>
          <cell r="AH410" t="str">
            <v>优秀</v>
          </cell>
          <cell r="AI410" t="str">
            <v>3.39</v>
          </cell>
          <cell r="AJ410" t="str">
            <v>90</v>
          </cell>
          <cell r="AK410" t="str">
            <v>0</v>
          </cell>
          <cell r="AL410" t="str">
            <v>优秀</v>
          </cell>
          <cell r="AM410" t="str">
            <v/>
          </cell>
          <cell r="AN410" t="str">
            <v/>
          </cell>
          <cell r="AO410" t="str">
            <v/>
          </cell>
          <cell r="AP410" t="str">
            <v/>
          </cell>
          <cell r="AQ410" t="str">
            <v>55</v>
          </cell>
          <cell r="AR410" t="str">
            <v>100</v>
          </cell>
          <cell r="AS410" t="str">
            <v>1</v>
          </cell>
          <cell r="AT410" t="str">
            <v>优秀</v>
          </cell>
          <cell r="AU410" t="str">
            <v/>
          </cell>
          <cell r="AV410" t="str">
            <v/>
          </cell>
          <cell r="AW410" t="str">
            <v/>
          </cell>
          <cell r="AX410" t="str">
            <v/>
          </cell>
          <cell r="AY410" t="str">
            <v>91.6</v>
          </cell>
          <cell r="AZ410" t="str">
            <v>1</v>
          </cell>
          <cell r="BA410" t="str">
            <v>92.6</v>
          </cell>
          <cell r="BB410" t="str">
            <v>优秀</v>
          </cell>
        </row>
        <row r="411">
          <cell r="F411" t="str">
            <v>徐锦天</v>
          </cell>
          <cell r="G411" t="str">
            <v>1</v>
          </cell>
          <cell r="H411" t="str">
            <v>2009-11-27</v>
          </cell>
          <cell r="I411" t="str">
            <v/>
          </cell>
          <cell r="J411" t="str">
            <v>162.5</v>
          </cell>
          <cell r="K411" t="str">
            <v>61.7</v>
          </cell>
          <cell r="L411" t="str">
            <v>4.6</v>
          </cell>
          <cell r="M411" t="str">
            <v>4.6</v>
          </cell>
          <cell r="N411" t="str">
            <v>80</v>
          </cell>
          <cell r="O411" t="str">
            <v>超重</v>
          </cell>
          <cell r="P411" t="str">
            <v>3540</v>
          </cell>
          <cell r="Q411" t="str">
            <v>80</v>
          </cell>
          <cell r="R411" t="str">
            <v>良好</v>
          </cell>
          <cell r="S411" t="str">
            <v>8</v>
          </cell>
          <cell r="T411" t="str">
            <v>76</v>
          </cell>
          <cell r="U411" t="str">
            <v>及格</v>
          </cell>
          <cell r="V411" t="str">
            <v>20</v>
          </cell>
          <cell r="W411" t="str">
            <v>95</v>
          </cell>
          <cell r="X411" t="str">
            <v>优秀</v>
          </cell>
          <cell r="Y411" t="str">
            <v/>
          </cell>
          <cell r="Z411" t="str">
            <v/>
          </cell>
          <cell r="AA411" t="str">
            <v/>
          </cell>
          <cell r="AB411" t="str">
            <v/>
          </cell>
          <cell r="AC411" t="str">
            <v/>
          </cell>
          <cell r="AD411" t="str">
            <v/>
          </cell>
          <cell r="AE411" t="str">
            <v/>
          </cell>
          <cell r="AF411" t="str">
            <v>205</v>
          </cell>
          <cell r="AG411" t="str">
            <v>70</v>
          </cell>
          <cell r="AH411" t="str">
            <v>及格</v>
          </cell>
          <cell r="AI411" t="str">
            <v/>
          </cell>
          <cell r="AJ411" t="str">
            <v/>
          </cell>
          <cell r="AK411" t="str">
            <v/>
          </cell>
          <cell r="AL411" t="str">
            <v/>
          </cell>
          <cell r="AM411" t="str">
            <v>4.20</v>
          </cell>
          <cell r="AN411" t="str">
            <v>74</v>
          </cell>
          <cell r="AO411" t="str">
            <v>0</v>
          </cell>
          <cell r="AP411" t="str">
            <v>及格</v>
          </cell>
          <cell r="AQ411" t="str">
            <v/>
          </cell>
          <cell r="AR411" t="str">
            <v/>
          </cell>
          <cell r="AS411" t="str">
            <v/>
          </cell>
          <cell r="AT411" t="str">
            <v/>
          </cell>
          <cell r="AU411" t="str">
            <v>8</v>
          </cell>
          <cell r="AV411" t="str">
            <v>68</v>
          </cell>
          <cell r="AW411" t="str">
            <v>0</v>
          </cell>
          <cell r="AX411" t="str">
            <v>及格</v>
          </cell>
          <cell r="AY411" t="str">
            <v>77.3</v>
          </cell>
          <cell r="AZ411" t="str">
            <v>0</v>
          </cell>
          <cell r="BA411" t="str">
            <v>77.3</v>
          </cell>
          <cell r="BB411" t="str">
            <v>及格</v>
          </cell>
        </row>
        <row r="412">
          <cell r="F412" t="str">
            <v>祖振杰</v>
          </cell>
          <cell r="G412" t="str">
            <v>1</v>
          </cell>
          <cell r="H412" t="str">
            <v>2010-03-19</v>
          </cell>
          <cell r="I412" t="str">
            <v/>
          </cell>
          <cell r="J412" t="str">
            <v>170.5</v>
          </cell>
          <cell r="K412" t="str">
            <v>66.7</v>
          </cell>
          <cell r="L412" t="str">
            <v>4.7</v>
          </cell>
          <cell r="M412" t="str">
            <v>5.0</v>
          </cell>
          <cell r="N412" t="str">
            <v>80</v>
          </cell>
          <cell r="O412" t="str">
            <v>超重</v>
          </cell>
          <cell r="P412" t="str">
            <v>3862</v>
          </cell>
          <cell r="Q412" t="str">
            <v>85</v>
          </cell>
          <cell r="R412" t="str">
            <v>良好</v>
          </cell>
          <cell r="S412" t="str">
            <v>7</v>
          </cell>
          <cell r="T412" t="str">
            <v>100</v>
          </cell>
          <cell r="U412" t="str">
            <v>优秀</v>
          </cell>
          <cell r="V412" t="str">
            <v>14</v>
          </cell>
          <cell r="W412" t="str">
            <v>80</v>
          </cell>
          <cell r="X412" t="str">
            <v>良好</v>
          </cell>
          <cell r="Y412" t="str">
            <v/>
          </cell>
          <cell r="Z412" t="str">
            <v/>
          </cell>
          <cell r="AA412" t="str">
            <v/>
          </cell>
          <cell r="AB412" t="str">
            <v/>
          </cell>
          <cell r="AC412" t="str">
            <v/>
          </cell>
          <cell r="AD412" t="str">
            <v/>
          </cell>
          <cell r="AE412" t="str">
            <v/>
          </cell>
          <cell r="AF412" t="str">
            <v>235</v>
          </cell>
          <cell r="AG412" t="str">
            <v>85</v>
          </cell>
          <cell r="AH412" t="str">
            <v>良好</v>
          </cell>
          <cell r="AI412" t="str">
            <v/>
          </cell>
          <cell r="AJ412" t="str">
            <v/>
          </cell>
          <cell r="AK412" t="str">
            <v/>
          </cell>
          <cell r="AL412" t="str">
            <v/>
          </cell>
          <cell r="AM412" t="str">
            <v>4.15</v>
          </cell>
          <cell r="AN412" t="str">
            <v>76</v>
          </cell>
          <cell r="AO412" t="str">
            <v>0</v>
          </cell>
          <cell r="AP412" t="str">
            <v>及格</v>
          </cell>
          <cell r="AQ412" t="str">
            <v/>
          </cell>
          <cell r="AR412" t="str">
            <v/>
          </cell>
          <cell r="AS412" t="str">
            <v/>
          </cell>
          <cell r="AT412" t="str">
            <v/>
          </cell>
          <cell r="AU412" t="str">
            <v>7</v>
          </cell>
          <cell r="AV412" t="str">
            <v>64</v>
          </cell>
          <cell r="AW412" t="str">
            <v>0</v>
          </cell>
          <cell r="AX412" t="str">
            <v>及格</v>
          </cell>
          <cell r="AY412" t="str">
            <v>82.9</v>
          </cell>
          <cell r="AZ412" t="str">
            <v>0</v>
          </cell>
          <cell r="BA412" t="str">
            <v>82.9</v>
          </cell>
          <cell r="BB412" t="str">
            <v>良好</v>
          </cell>
        </row>
        <row r="413">
          <cell r="F413" t="str">
            <v>丁灏晟</v>
          </cell>
          <cell r="G413" t="str">
            <v>1</v>
          </cell>
          <cell r="H413" t="str">
            <v>2010-04-18</v>
          </cell>
          <cell r="I413" t="str">
            <v/>
          </cell>
          <cell r="J413" t="str">
            <v>182</v>
          </cell>
          <cell r="K413" t="str">
            <v>91.3</v>
          </cell>
          <cell r="L413" t="str">
            <v>4.3</v>
          </cell>
          <cell r="M413" t="str">
            <v>4.4</v>
          </cell>
          <cell r="N413" t="str">
            <v>60</v>
          </cell>
          <cell r="O413" t="str">
            <v>肥胖</v>
          </cell>
          <cell r="P413" t="str">
            <v>5163</v>
          </cell>
          <cell r="Q413" t="str">
            <v>100</v>
          </cell>
          <cell r="R413" t="str">
            <v>优秀</v>
          </cell>
          <cell r="S413" t="str">
            <v>7.4</v>
          </cell>
          <cell r="T413" t="str">
            <v>95</v>
          </cell>
          <cell r="U413" t="str">
            <v>优秀</v>
          </cell>
          <cell r="V413" t="str">
            <v>14</v>
          </cell>
          <cell r="W413" t="str">
            <v>80</v>
          </cell>
          <cell r="X413" t="str">
            <v>良好</v>
          </cell>
          <cell r="Y413" t="str">
            <v/>
          </cell>
          <cell r="Z413" t="str">
            <v/>
          </cell>
          <cell r="AA413" t="str">
            <v/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  <cell r="AF413" t="str">
            <v>195</v>
          </cell>
          <cell r="AG413" t="str">
            <v>64</v>
          </cell>
          <cell r="AH413" t="str">
            <v>及格</v>
          </cell>
          <cell r="AI413" t="str">
            <v/>
          </cell>
          <cell r="AJ413" t="str">
            <v/>
          </cell>
          <cell r="AK413" t="str">
            <v/>
          </cell>
          <cell r="AL413" t="str">
            <v/>
          </cell>
          <cell r="AM413" t="str">
            <v>4.29</v>
          </cell>
          <cell r="AN413" t="str">
            <v>70</v>
          </cell>
          <cell r="AO413" t="str">
            <v>0</v>
          </cell>
          <cell r="AP413" t="str">
            <v>及格</v>
          </cell>
          <cell r="AQ413" t="str">
            <v/>
          </cell>
          <cell r="AR413" t="str">
            <v/>
          </cell>
          <cell r="AS413" t="str">
            <v/>
          </cell>
          <cell r="AT413" t="str">
            <v/>
          </cell>
          <cell r="AU413" t="str">
            <v>1</v>
          </cell>
          <cell r="AV413" t="str">
            <v>10</v>
          </cell>
          <cell r="AW413" t="str">
            <v>0</v>
          </cell>
          <cell r="AX413" t="str">
            <v>不及格</v>
          </cell>
          <cell r="AY413" t="str">
            <v>72.4</v>
          </cell>
          <cell r="AZ413" t="str">
            <v>0</v>
          </cell>
          <cell r="BA413" t="str">
            <v>72.4</v>
          </cell>
          <cell r="BB413" t="str">
            <v>及格</v>
          </cell>
        </row>
        <row r="414">
          <cell r="F414" t="str">
            <v>蒋雨萱</v>
          </cell>
          <cell r="G414" t="str">
            <v>2</v>
          </cell>
          <cell r="H414" t="str">
            <v>2009-10-20</v>
          </cell>
          <cell r="I414" t="str">
            <v/>
          </cell>
          <cell r="J414" t="str">
            <v>162.5</v>
          </cell>
          <cell r="K414" t="str">
            <v>47.2</v>
          </cell>
          <cell r="L414" t="str">
            <v>4.9</v>
          </cell>
          <cell r="M414" t="str">
            <v>5.1</v>
          </cell>
          <cell r="N414" t="str">
            <v>100</v>
          </cell>
          <cell r="O414" t="str">
            <v>正常</v>
          </cell>
          <cell r="P414" t="str">
            <v>2750</v>
          </cell>
          <cell r="Q414" t="str">
            <v>80</v>
          </cell>
          <cell r="R414" t="str">
            <v>良好</v>
          </cell>
          <cell r="S414" t="str">
            <v>9</v>
          </cell>
          <cell r="T414" t="str">
            <v>76</v>
          </cell>
          <cell r="U414" t="str">
            <v>及格</v>
          </cell>
          <cell r="V414" t="str">
            <v>18</v>
          </cell>
          <cell r="W414" t="str">
            <v>80</v>
          </cell>
          <cell r="X414" t="str">
            <v>良好</v>
          </cell>
          <cell r="Y414" t="str">
            <v/>
          </cell>
          <cell r="Z414" t="str">
            <v/>
          </cell>
          <cell r="AA414" t="str">
            <v/>
          </cell>
          <cell r="AB414" t="str">
            <v/>
          </cell>
          <cell r="AC414" t="str">
            <v/>
          </cell>
          <cell r="AD414" t="str">
            <v/>
          </cell>
          <cell r="AE414" t="str">
            <v/>
          </cell>
          <cell r="AF414" t="str">
            <v>160</v>
          </cell>
          <cell r="AG414" t="str">
            <v>68</v>
          </cell>
          <cell r="AH414" t="str">
            <v>及格</v>
          </cell>
          <cell r="AI414" t="str">
            <v>4.14</v>
          </cell>
          <cell r="AJ414" t="str">
            <v>72</v>
          </cell>
          <cell r="AK414" t="str">
            <v>0</v>
          </cell>
          <cell r="AL414" t="str">
            <v>及格</v>
          </cell>
          <cell r="AM414" t="str">
            <v/>
          </cell>
          <cell r="AN414" t="str">
            <v/>
          </cell>
          <cell r="AO414" t="str">
            <v/>
          </cell>
          <cell r="AP414" t="str">
            <v/>
          </cell>
          <cell r="AQ414" t="str">
            <v>42</v>
          </cell>
          <cell r="AR414" t="str">
            <v>80</v>
          </cell>
          <cell r="AS414" t="str">
            <v>0</v>
          </cell>
          <cell r="AT414" t="str">
            <v>良好</v>
          </cell>
          <cell r="AU414" t="str">
            <v/>
          </cell>
          <cell r="AV414" t="str">
            <v/>
          </cell>
          <cell r="AW414" t="str">
            <v/>
          </cell>
          <cell r="AX414" t="str">
            <v/>
          </cell>
          <cell r="AY414" t="str">
            <v>79.4</v>
          </cell>
          <cell r="AZ414" t="str">
            <v>0</v>
          </cell>
          <cell r="BA414" t="str">
            <v>79.4</v>
          </cell>
          <cell r="BB414" t="str">
            <v>及格</v>
          </cell>
        </row>
        <row r="415">
          <cell r="F415" t="str">
            <v>丁房灏</v>
          </cell>
          <cell r="G415" t="str">
            <v>1</v>
          </cell>
          <cell r="H415" t="str">
            <v>2010-08-05</v>
          </cell>
          <cell r="I415" t="str">
            <v/>
          </cell>
          <cell r="J415" t="str">
            <v>172.5</v>
          </cell>
          <cell r="K415" t="str">
            <v>71.5</v>
          </cell>
          <cell r="L415" t="str">
            <v>5.1</v>
          </cell>
          <cell r="M415" t="str">
            <v>4.6</v>
          </cell>
          <cell r="N415" t="str">
            <v>80</v>
          </cell>
          <cell r="O415" t="str">
            <v>超重</v>
          </cell>
          <cell r="P415" t="str">
            <v>5131</v>
          </cell>
          <cell r="Q415" t="str">
            <v>100</v>
          </cell>
          <cell r="R415" t="str">
            <v>优秀</v>
          </cell>
          <cell r="S415" t="str">
            <v>7.4</v>
          </cell>
          <cell r="T415" t="str">
            <v>95</v>
          </cell>
          <cell r="U415" t="str">
            <v>优秀</v>
          </cell>
          <cell r="V415" t="str">
            <v>20</v>
          </cell>
          <cell r="W415" t="str">
            <v>95</v>
          </cell>
          <cell r="X415" t="str">
            <v>优秀</v>
          </cell>
          <cell r="Y415" t="str">
            <v/>
          </cell>
          <cell r="Z415" t="str">
            <v/>
          </cell>
          <cell r="AA415" t="str">
            <v/>
          </cell>
          <cell r="AB415" t="str">
            <v/>
          </cell>
          <cell r="AC415" t="str">
            <v/>
          </cell>
          <cell r="AD415" t="str">
            <v/>
          </cell>
          <cell r="AE415" t="str">
            <v/>
          </cell>
          <cell r="AF415" t="str">
            <v>215</v>
          </cell>
          <cell r="AG415" t="str">
            <v>74</v>
          </cell>
          <cell r="AH415" t="str">
            <v>及格</v>
          </cell>
          <cell r="AI415" t="str">
            <v/>
          </cell>
          <cell r="AJ415" t="str">
            <v/>
          </cell>
          <cell r="AK415" t="str">
            <v/>
          </cell>
          <cell r="AL415" t="str">
            <v/>
          </cell>
          <cell r="AM415" t="str">
            <v>4.55</v>
          </cell>
          <cell r="AN415" t="str">
            <v>60</v>
          </cell>
          <cell r="AO415" t="str">
            <v>0</v>
          </cell>
          <cell r="AP415" t="str">
            <v>及格</v>
          </cell>
          <cell r="AQ415" t="str">
            <v/>
          </cell>
          <cell r="AR415" t="str">
            <v/>
          </cell>
          <cell r="AS415" t="str">
            <v/>
          </cell>
          <cell r="AT415" t="str">
            <v/>
          </cell>
          <cell r="AU415" t="str">
            <v>3</v>
          </cell>
          <cell r="AV415" t="str">
            <v>30</v>
          </cell>
          <cell r="AW415" t="str">
            <v>0</v>
          </cell>
          <cell r="AX415" t="str">
            <v>不及格</v>
          </cell>
          <cell r="AY415" t="str">
            <v>77.9</v>
          </cell>
          <cell r="AZ415" t="str">
            <v>0</v>
          </cell>
          <cell r="BA415" t="str">
            <v>77.9</v>
          </cell>
          <cell r="BB415" t="str">
            <v>及格</v>
          </cell>
        </row>
        <row r="416">
          <cell r="F416" t="str">
            <v>沈樱宁</v>
          </cell>
          <cell r="G416" t="str">
            <v>2</v>
          </cell>
          <cell r="H416" t="str">
            <v>2009-09-16</v>
          </cell>
          <cell r="I416" t="str">
            <v/>
          </cell>
          <cell r="J416" t="str">
            <v>163.5</v>
          </cell>
          <cell r="K416" t="str">
            <v>48.8</v>
          </cell>
          <cell r="L416" t="str">
            <v>4.1</v>
          </cell>
          <cell r="M416" t="str">
            <v>4.2</v>
          </cell>
          <cell r="N416" t="str">
            <v>100</v>
          </cell>
          <cell r="O416" t="str">
            <v>正常</v>
          </cell>
          <cell r="P416" t="str">
            <v>2905</v>
          </cell>
          <cell r="Q416" t="str">
            <v>85</v>
          </cell>
          <cell r="R416" t="str">
            <v>良好</v>
          </cell>
          <cell r="S416" t="str">
            <v>9</v>
          </cell>
          <cell r="T416" t="str">
            <v>76</v>
          </cell>
          <cell r="U416" t="str">
            <v>及格</v>
          </cell>
          <cell r="V416" t="str">
            <v>20</v>
          </cell>
          <cell r="W416" t="str">
            <v>85</v>
          </cell>
          <cell r="X416" t="str">
            <v>良好</v>
          </cell>
          <cell r="Y416" t="str">
            <v/>
          </cell>
          <cell r="Z416" t="str">
            <v/>
          </cell>
          <cell r="AA416" t="str">
            <v/>
          </cell>
          <cell r="AB416" t="str">
            <v/>
          </cell>
          <cell r="AC416" t="str">
            <v/>
          </cell>
          <cell r="AD416" t="str">
            <v/>
          </cell>
          <cell r="AE416" t="str">
            <v/>
          </cell>
          <cell r="AF416" t="str">
            <v>170</v>
          </cell>
          <cell r="AG416" t="str">
            <v>76</v>
          </cell>
          <cell r="AH416" t="str">
            <v>及格</v>
          </cell>
          <cell r="AI416" t="str">
            <v>4.25</v>
          </cell>
          <cell r="AJ416" t="str">
            <v>68</v>
          </cell>
          <cell r="AK416" t="str">
            <v>0</v>
          </cell>
          <cell r="AL416" t="str">
            <v>及格</v>
          </cell>
          <cell r="AM416" t="str">
            <v/>
          </cell>
          <cell r="AN416" t="str">
            <v/>
          </cell>
          <cell r="AO416" t="str">
            <v/>
          </cell>
          <cell r="AP416" t="str">
            <v/>
          </cell>
          <cell r="AQ416" t="str">
            <v>50</v>
          </cell>
          <cell r="AR416" t="str">
            <v>95</v>
          </cell>
          <cell r="AS416" t="str">
            <v>0</v>
          </cell>
          <cell r="AT416" t="str">
            <v>优秀</v>
          </cell>
          <cell r="AU416" t="str">
            <v/>
          </cell>
          <cell r="AV416" t="str">
            <v/>
          </cell>
          <cell r="AW416" t="str">
            <v/>
          </cell>
          <cell r="AX416" t="str">
            <v/>
          </cell>
          <cell r="AY416" t="str">
            <v>82.2</v>
          </cell>
          <cell r="AZ416" t="str">
            <v>0</v>
          </cell>
          <cell r="BA416" t="str">
            <v>82.2</v>
          </cell>
          <cell r="BB416" t="str">
            <v>良好</v>
          </cell>
        </row>
        <row r="417">
          <cell r="F417" t="str">
            <v>宋孜玲</v>
          </cell>
          <cell r="G417" t="str">
            <v>2</v>
          </cell>
          <cell r="H417" t="str">
            <v>2009-12-12</v>
          </cell>
          <cell r="I417" t="str">
            <v/>
          </cell>
          <cell r="J417" t="str">
            <v>167.5</v>
          </cell>
          <cell r="K417" t="str">
            <v>45</v>
          </cell>
          <cell r="L417" t="str">
            <v>4.2</v>
          </cell>
          <cell r="M417" t="str">
            <v>4.1</v>
          </cell>
          <cell r="N417" t="str">
            <v>100</v>
          </cell>
          <cell r="O417" t="str">
            <v>正常</v>
          </cell>
          <cell r="P417" t="str">
            <v>3250</v>
          </cell>
          <cell r="Q417" t="str">
            <v>100</v>
          </cell>
          <cell r="R417" t="str">
            <v>优秀</v>
          </cell>
          <cell r="S417" t="str">
            <v>8.8</v>
          </cell>
          <cell r="T417" t="str">
            <v>78</v>
          </cell>
          <cell r="U417" t="str">
            <v>及格</v>
          </cell>
          <cell r="V417" t="str">
            <v>31</v>
          </cell>
          <cell r="W417" t="str">
            <v>100</v>
          </cell>
          <cell r="X417" t="str">
            <v>优秀</v>
          </cell>
          <cell r="Y417" t="str">
            <v/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D417" t="str">
            <v/>
          </cell>
          <cell r="AE417" t="str">
            <v/>
          </cell>
          <cell r="AF417" t="str">
            <v>190</v>
          </cell>
          <cell r="AG417" t="str">
            <v>90</v>
          </cell>
          <cell r="AH417" t="str">
            <v>优秀</v>
          </cell>
          <cell r="AI417" t="str">
            <v>4.09</v>
          </cell>
          <cell r="AJ417" t="str">
            <v>74</v>
          </cell>
          <cell r="AK417" t="str">
            <v>0</v>
          </cell>
          <cell r="AL417" t="str">
            <v>及格</v>
          </cell>
          <cell r="AM417" t="str">
            <v/>
          </cell>
          <cell r="AN417" t="str">
            <v/>
          </cell>
          <cell r="AO417" t="str">
            <v/>
          </cell>
          <cell r="AP417" t="str">
            <v/>
          </cell>
          <cell r="AQ417" t="str">
            <v>45</v>
          </cell>
          <cell r="AR417" t="str">
            <v>85</v>
          </cell>
          <cell r="AS417" t="str">
            <v>0</v>
          </cell>
          <cell r="AT417" t="str">
            <v>良好</v>
          </cell>
          <cell r="AU417" t="str">
            <v/>
          </cell>
          <cell r="AV417" t="str">
            <v/>
          </cell>
          <cell r="AW417" t="str">
            <v/>
          </cell>
          <cell r="AX417" t="str">
            <v/>
          </cell>
          <cell r="AY417" t="str">
            <v>87.9</v>
          </cell>
          <cell r="AZ417" t="str">
            <v>0</v>
          </cell>
          <cell r="BA417" t="str">
            <v>87.9</v>
          </cell>
          <cell r="BB417" t="str">
            <v>良好</v>
          </cell>
        </row>
        <row r="418">
          <cell r="F418" t="str">
            <v>徐悦汐</v>
          </cell>
          <cell r="G418" t="str">
            <v>2</v>
          </cell>
          <cell r="H418" t="str">
            <v>2010-07-16</v>
          </cell>
          <cell r="I418" t="str">
            <v/>
          </cell>
          <cell r="J418" t="str">
            <v>168</v>
          </cell>
          <cell r="K418" t="str">
            <v>50.1</v>
          </cell>
          <cell r="L418" t="str">
            <v>4.9</v>
          </cell>
          <cell r="M418" t="str">
            <v>4.9</v>
          </cell>
          <cell r="N418" t="str">
            <v>100</v>
          </cell>
          <cell r="O418" t="str">
            <v>正常</v>
          </cell>
          <cell r="P418" t="str">
            <v>3331</v>
          </cell>
          <cell r="Q418" t="str">
            <v>100</v>
          </cell>
          <cell r="R418" t="str">
            <v>优秀</v>
          </cell>
          <cell r="S418" t="str">
            <v>9.1</v>
          </cell>
          <cell r="T418" t="str">
            <v>76</v>
          </cell>
          <cell r="U418" t="str">
            <v>及格</v>
          </cell>
          <cell r="V418" t="str">
            <v>17</v>
          </cell>
          <cell r="W418" t="str">
            <v>80</v>
          </cell>
          <cell r="X418" t="str">
            <v>良好</v>
          </cell>
          <cell r="Y418" t="str">
            <v/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D418" t="str">
            <v/>
          </cell>
          <cell r="AE418" t="str">
            <v/>
          </cell>
          <cell r="AF418" t="str">
            <v>170</v>
          </cell>
          <cell r="AG418" t="str">
            <v>76</v>
          </cell>
          <cell r="AH418" t="str">
            <v>及格</v>
          </cell>
          <cell r="AI418" t="str">
            <v>3.46</v>
          </cell>
          <cell r="AJ418" t="str">
            <v>85</v>
          </cell>
          <cell r="AK418" t="str">
            <v>0</v>
          </cell>
          <cell r="AL418" t="str">
            <v>良好</v>
          </cell>
          <cell r="AM418" t="str">
            <v/>
          </cell>
          <cell r="AN418" t="str">
            <v/>
          </cell>
          <cell r="AO418" t="str">
            <v/>
          </cell>
          <cell r="AP418" t="str">
            <v/>
          </cell>
          <cell r="AQ418" t="str">
            <v>45</v>
          </cell>
          <cell r="AR418" t="str">
            <v>85</v>
          </cell>
          <cell r="AS418" t="str">
            <v>0</v>
          </cell>
          <cell r="AT418" t="str">
            <v>良好</v>
          </cell>
          <cell r="AU418" t="str">
            <v/>
          </cell>
          <cell r="AV418" t="str">
            <v/>
          </cell>
          <cell r="AW418" t="str">
            <v/>
          </cell>
          <cell r="AX418" t="str">
            <v/>
          </cell>
          <cell r="AY418" t="str">
            <v>86.3</v>
          </cell>
          <cell r="AZ418" t="str">
            <v>0</v>
          </cell>
          <cell r="BA418" t="str">
            <v>86.3</v>
          </cell>
          <cell r="BB418" t="str">
            <v>良好</v>
          </cell>
        </row>
        <row r="419">
          <cell r="F419" t="str">
            <v>周奕谦</v>
          </cell>
          <cell r="G419" t="str">
            <v>1</v>
          </cell>
          <cell r="H419" t="str">
            <v>2009-12-05</v>
          </cell>
          <cell r="I419" t="str">
            <v/>
          </cell>
          <cell r="J419" t="str">
            <v>167</v>
          </cell>
          <cell r="K419" t="str">
            <v>69.8</v>
          </cell>
          <cell r="L419" t="str">
            <v>4.2</v>
          </cell>
          <cell r="M419" t="str">
            <v>4.4</v>
          </cell>
          <cell r="N419" t="str">
            <v>80</v>
          </cell>
          <cell r="O419" t="str">
            <v>超重</v>
          </cell>
          <cell r="P419" t="str">
            <v>3587</v>
          </cell>
          <cell r="Q419" t="str">
            <v>80</v>
          </cell>
          <cell r="R419" t="str">
            <v>良好</v>
          </cell>
          <cell r="S419" t="str">
            <v>8.1</v>
          </cell>
          <cell r="T419" t="str">
            <v>76</v>
          </cell>
          <cell r="U419" t="str">
            <v>及格</v>
          </cell>
          <cell r="V419" t="str">
            <v>19</v>
          </cell>
          <cell r="W419" t="str">
            <v>90</v>
          </cell>
          <cell r="X419" t="str">
            <v>优秀</v>
          </cell>
          <cell r="Y419" t="str">
            <v/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D419" t="str">
            <v/>
          </cell>
          <cell r="AE419" t="str">
            <v/>
          </cell>
          <cell r="AF419" t="str">
            <v>210</v>
          </cell>
          <cell r="AG419" t="str">
            <v>72</v>
          </cell>
          <cell r="AH419" t="str">
            <v>及格</v>
          </cell>
          <cell r="AI419" t="str">
            <v/>
          </cell>
          <cell r="AJ419" t="str">
            <v/>
          </cell>
          <cell r="AK419" t="str">
            <v/>
          </cell>
          <cell r="AL419" t="str">
            <v/>
          </cell>
          <cell r="AM419" t="str">
            <v>4.12</v>
          </cell>
          <cell r="AN419" t="str">
            <v>76</v>
          </cell>
          <cell r="AO419" t="str">
            <v>0</v>
          </cell>
          <cell r="AP419" t="str">
            <v>及格</v>
          </cell>
          <cell r="AQ419" t="str">
            <v/>
          </cell>
          <cell r="AR419" t="str">
            <v/>
          </cell>
          <cell r="AS419" t="str">
            <v/>
          </cell>
          <cell r="AT419" t="str">
            <v/>
          </cell>
          <cell r="AU419" t="str">
            <v>6</v>
          </cell>
          <cell r="AV419" t="str">
            <v>60</v>
          </cell>
          <cell r="AW419" t="str">
            <v>0</v>
          </cell>
          <cell r="AX419" t="str">
            <v>及格</v>
          </cell>
          <cell r="AY419" t="str">
            <v>76.6</v>
          </cell>
          <cell r="AZ419" t="str">
            <v>0</v>
          </cell>
          <cell r="BA419" t="str">
            <v>76.6</v>
          </cell>
          <cell r="BB419" t="str">
            <v>及格</v>
          </cell>
        </row>
        <row r="420">
          <cell r="F420" t="str">
            <v>任湘芸</v>
          </cell>
          <cell r="G420" t="str">
            <v>2</v>
          </cell>
          <cell r="H420" t="str">
            <v>2009-10-07</v>
          </cell>
          <cell r="I420" t="str">
            <v/>
          </cell>
          <cell r="J420" t="str">
            <v>163.5</v>
          </cell>
          <cell r="K420" t="str">
            <v>52.4</v>
          </cell>
          <cell r="L420" t="str">
            <v>5.1</v>
          </cell>
          <cell r="M420" t="str">
            <v>5.1</v>
          </cell>
          <cell r="N420" t="str">
            <v>100</v>
          </cell>
          <cell r="O420" t="str">
            <v>正常</v>
          </cell>
          <cell r="P420" t="str">
            <v>3350</v>
          </cell>
          <cell r="Q420" t="str">
            <v>100</v>
          </cell>
          <cell r="R420" t="str">
            <v>优秀</v>
          </cell>
          <cell r="S420" t="str">
            <v>8.2</v>
          </cell>
          <cell r="T420" t="str">
            <v>85</v>
          </cell>
          <cell r="U420" t="str">
            <v>良好</v>
          </cell>
          <cell r="V420" t="str">
            <v>36</v>
          </cell>
          <cell r="W420" t="str">
            <v>100</v>
          </cell>
          <cell r="X420" t="str">
            <v>优秀</v>
          </cell>
          <cell r="Y420" t="str">
            <v/>
          </cell>
          <cell r="Z420" t="str">
            <v/>
          </cell>
          <cell r="AA420" t="str">
            <v/>
          </cell>
          <cell r="AB420" t="str">
            <v/>
          </cell>
          <cell r="AC420" t="str">
            <v/>
          </cell>
          <cell r="AD420" t="str">
            <v/>
          </cell>
          <cell r="AE420" t="str">
            <v/>
          </cell>
          <cell r="AF420" t="str">
            <v>210</v>
          </cell>
          <cell r="AG420" t="str">
            <v>100</v>
          </cell>
          <cell r="AH420" t="str">
            <v>优秀</v>
          </cell>
          <cell r="AI420" t="str">
            <v>3.52</v>
          </cell>
          <cell r="AJ420" t="str">
            <v>80</v>
          </cell>
          <cell r="AK420" t="str">
            <v>0</v>
          </cell>
          <cell r="AL420" t="str">
            <v>良好</v>
          </cell>
          <cell r="AM420" t="str">
            <v/>
          </cell>
          <cell r="AN420" t="str">
            <v/>
          </cell>
          <cell r="AO420" t="str">
            <v/>
          </cell>
          <cell r="AP420" t="str">
            <v/>
          </cell>
          <cell r="AQ420" t="str">
            <v>51</v>
          </cell>
          <cell r="AR420" t="str">
            <v>95</v>
          </cell>
          <cell r="AS420" t="str">
            <v>0</v>
          </cell>
          <cell r="AT420" t="str">
            <v>优秀</v>
          </cell>
          <cell r="AU420" t="str">
            <v/>
          </cell>
          <cell r="AV420" t="str">
            <v/>
          </cell>
          <cell r="AW420" t="str">
            <v/>
          </cell>
          <cell r="AX420" t="str">
            <v/>
          </cell>
          <cell r="AY420" t="str">
            <v>92.5</v>
          </cell>
          <cell r="AZ420" t="str">
            <v>0</v>
          </cell>
          <cell r="BA420" t="str">
            <v>92.5</v>
          </cell>
          <cell r="BB420" t="str">
            <v>优秀</v>
          </cell>
        </row>
        <row r="421">
          <cell r="F421" t="str">
            <v>张涵钰</v>
          </cell>
          <cell r="G421" t="str">
            <v>2</v>
          </cell>
          <cell r="H421" t="str">
            <v>2010-07-19</v>
          </cell>
          <cell r="I421" t="str">
            <v/>
          </cell>
          <cell r="J421" t="str">
            <v>161.5</v>
          </cell>
          <cell r="K421" t="str">
            <v>61.5</v>
          </cell>
          <cell r="L421" t="str">
            <v>4.9</v>
          </cell>
          <cell r="M421" t="str">
            <v>4.9</v>
          </cell>
          <cell r="N421" t="str">
            <v>80</v>
          </cell>
          <cell r="O421" t="str">
            <v>超重</v>
          </cell>
          <cell r="P421" t="str">
            <v>3092</v>
          </cell>
          <cell r="Q421" t="str">
            <v>100</v>
          </cell>
          <cell r="R421" t="str">
            <v>优秀</v>
          </cell>
          <cell r="S421" t="str">
            <v>9</v>
          </cell>
          <cell r="T421" t="str">
            <v>76</v>
          </cell>
          <cell r="U421" t="str">
            <v>及格</v>
          </cell>
          <cell r="V421" t="str">
            <v>20</v>
          </cell>
          <cell r="W421" t="str">
            <v>85</v>
          </cell>
          <cell r="X421" t="str">
            <v>良好</v>
          </cell>
          <cell r="Y421" t="str">
            <v/>
          </cell>
          <cell r="Z421" t="str">
            <v/>
          </cell>
          <cell r="AA421" t="str">
            <v/>
          </cell>
          <cell r="AB421" t="str">
            <v/>
          </cell>
          <cell r="AC421" t="str">
            <v/>
          </cell>
          <cell r="AD421" t="str">
            <v/>
          </cell>
          <cell r="AE421" t="str">
            <v/>
          </cell>
          <cell r="AF421" t="str">
            <v>180</v>
          </cell>
          <cell r="AG421" t="str">
            <v>80</v>
          </cell>
          <cell r="AH421" t="str">
            <v>良好</v>
          </cell>
          <cell r="AI421" t="str">
            <v>4.24</v>
          </cell>
          <cell r="AJ421" t="str">
            <v>68</v>
          </cell>
          <cell r="AK421" t="str">
            <v>0</v>
          </cell>
          <cell r="AL421" t="str">
            <v>及格</v>
          </cell>
          <cell r="AM421" t="str">
            <v/>
          </cell>
          <cell r="AN421" t="str">
            <v/>
          </cell>
          <cell r="AO421" t="str">
            <v/>
          </cell>
          <cell r="AP421" t="str">
            <v/>
          </cell>
          <cell r="AQ421" t="str">
            <v>44</v>
          </cell>
          <cell r="AR421" t="str">
            <v>80</v>
          </cell>
          <cell r="AS421" t="str">
            <v>0</v>
          </cell>
          <cell r="AT421" t="str">
            <v>良好</v>
          </cell>
          <cell r="AU421" t="str">
            <v/>
          </cell>
          <cell r="AV421" t="str">
            <v/>
          </cell>
          <cell r="AW421" t="str">
            <v/>
          </cell>
          <cell r="AX421" t="str">
            <v/>
          </cell>
          <cell r="AY421" t="str">
            <v>80.3</v>
          </cell>
          <cell r="AZ421" t="str">
            <v>0</v>
          </cell>
          <cell r="BA421" t="str">
            <v>80.3</v>
          </cell>
          <cell r="BB421" t="str">
            <v>良好</v>
          </cell>
        </row>
        <row r="422">
          <cell r="F422" t="str">
            <v>王新锦</v>
          </cell>
          <cell r="G422" t="str">
            <v>1</v>
          </cell>
          <cell r="H422" t="str">
            <v>2009-12-28</v>
          </cell>
          <cell r="I422" t="str">
            <v/>
          </cell>
          <cell r="J422" t="str">
            <v>170</v>
          </cell>
          <cell r="K422" t="str">
            <v>47.5</v>
          </cell>
          <cell r="L422" t="str">
            <v>4.2</v>
          </cell>
          <cell r="M422" t="str">
            <v>4.2</v>
          </cell>
          <cell r="N422" t="str">
            <v>100</v>
          </cell>
          <cell r="O422" t="str">
            <v>正常</v>
          </cell>
          <cell r="P422" t="str">
            <v>3650</v>
          </cell>
          <cell r="Q422" t="str">
            <v>80</v>
          </cell>
          <cell r="R422" t="str">
            <v>良好</v>
          </cell>
          <cell r="S422" t="str">
            <v>7.5</v>
          </cell>
          <cell r="T422" t="str">
            <v>90</v>
          </cell>
          <cell r="U422" t="str">
            <v>优秀</v>
          </cell>
          <cell r="V422" t="str">
            <v>18</v>
          </cell>
          <cell r="W422" t="str">
            <v>90</v>
          </cell>
          <cell r="X422" t="str">
            <v>优秀</v>
          </cell>
          <cell r="Y422" t="str">
            <v/>
          </cell>
          <cell r="Z422" t="str">
            <v/>
          </cell>
          <cell r="AA422" t="str">
            <v/>
          </cell>
          <cell r="AB422" t="str">
            <v/>
          </cell>
          <cell r="AC422" t="str">
            <v/>
          </cell>
          <cell r="AD422" t="str">
            <v/>
          </cell>
          <cell r="AE422" t="str">
            <v/>
          </cell>
          <cell r="AF422" t="str">
            <v>225</v>
          </cell>
          <cell r="AG422" t="str">
            <v>80</v>
          </cell>
          <cell r="AH422" t="str">
            <v>良好</v>
          </cell>
          <cell r="AI422" t="str">
            <v/>
          </cell>
          <cell r="AJ422" t="str">
            <v/>
          </cell>
          <cell r="AK422" t="str">
            <v/>
          </cell>
          <cell r="AL422" t="str">
            <v/>
          </cell>
          <cell r="AM422" t="str">
            <v>4.13</v>
          </cell>
          <cell r="AN422" t="str">
            <v>76</v>
          </cell>
          <cell r="AO422" t="str">
            <v>0</v>
          </cell>
          <cell r="AP422" t="str">
            <v>及格</v>
          </cell>
          <cell r="AQ422" t="str">
            <v/>
          </cell>
          <cell r="AR422" t="str">
            <v/>
          </cell>
          <cell r="AS422" t="str">
            <v/>
          </cell>
          <cell r="AT422" t="str">
            <v/>
          </cell>
          <cell r="AU422" t="str">
            <v>6</v>
          </cell>
          <cell r="AV422" t="str">
            <v>60</v>
          </cell>
          <cell r="AW422" t="str">
            <v>0</v>
          </cell>
          <cell r="AX422" t="str">
            <v>及格</v>
          </cell>
          <cell r="AY422" t="str">
            <v>83.2</v>
          </cell>
          <cell r="AZ422" t="str">
            <v>0</v>
          </cell>
          <cell r="BA422" t="str">
            <v>83.2</v>
          </cell>
          <cell r="BB422" t="str">
            <v>良好</v>
          </cell>
        </row>
        <row r="423">
          <cell r="F423" t="str">
            <v>沈庭萱</v>
          </cell>
          <cell r="G423" t="str">
            <v>2</v>
          </cell>
          <cell r="H423" t="str">
            <v>2010-03-20</v>
          </cell>
          <cell r="I423" t="str">
            <v/>
          </cell>
          <cell r="J423" t="str">
            <v>159.5</v>
          </cell>
          <cell r="K423" t="str">
            <v>46.5</v>
          </cell>
          <cell r="L423" t="str">
            <v>4.7</v>
          </cell>
          <cell r="M423" t="str">
            <v>4.9</v>
          </cell>
          <cell r="N423" t="str">
            <v>100</v>
          </cell>
          <cell r="O423" t="str">
            <v>正常</v>
          </cell>
          <cell r="P423" t="str">
            <v>2986</v>
          </cell>
          <cell r="Q423" t="str">
            <v>90</v>
          </cell>
          <cell r="R423" t="str">
            <v>优秀</v>
          </cell>
          <cell r="S423" t="str">
            <v>9.2</v>
          </cell>
          <cell r="T423" t="str">
            <v>74</v>
          </cell>
          <cell r="U423" t="str">
            <v>及格</v>
          </cell>
          <cell r="V423" t="str">
            <v>29</v>
          </cell>
          <cell r="W423" t="str">
            <v>100</v>
          </cell>
          <cell r="X423" t="str">
            <v>优秀</v>
          </cell>
          <cell r="Y423" t="str">
            <v/>
          </cell>
          <cell r="Z423" t="str">
            <v/>
          </cell>
          <cell r="AA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/>
          </cell>
          <cell r="AF423" t="str">
            <v>170</v>
          </cell>
          <cell r="AG423" t="str">
            <v>76</v>
          </cell>
          <cell r="AH423" t="str">
            <v>及格</v>
          </cell>
          <cell r="AI423" t="str">
            <v>3.44</v>
          </cell>
          <cell r="AJ423" t="str">
            <v>85</v>
          </cell>
          <cell r="AK423" t="str">
            <v>0</v>
          </cell>
          <cell r="AL423" t="str">
            <v>良好</v>
          </cell>
          <cell r="AM423" t="str">
            <v/>
          </cell>
          <cell r="AN423" t="str">
            <v/>
          </cell>
          <cell r="AO423" t="str">
            <v/>
          </cell>
          <cell r="AP423" t="str">
            <v/>
          </cell>
          <cell r="AQ423" t="str">
            <v>42</v>
          </cell>
          <cell r="AR423" t="str">
            <v>80</v>
          </cell>
          <cell r="AS423" t="str">
            <v>0</v>
          </cell>
          <cell r="AT423" t="str">
            <v>良好</v>
          </cell>
          <cell r="AU423" t="str">
            <v/>
          </cell>
          <cell r="AV423" t="str">
            <v/>
          </cell>
          <cell r="AW423" t="str">
            <v/>
          </cell>
          <cell r="AX423" t="str">
            <v/>
          </cell>
          <cell r="AY423" t="str">
            <v>85.9</v>
          </cell>
          <cell r="AZ423" t="str">
            <v>0</v>
          </cell>
          <cell r="BA423" t="str">
            <v>85.9</v>
          </cell>
          <cell r="BB423" t="str">
            <v>良好</v>
          </cell>
        </row>
        <row r="424">
          <cell r="F424" t="str">
            <v>王浩宇</v>
          </cell>
          <cell r="G424" t="str">
            <v>1</v>
          </cell>
          <cell r="H424" t="str">
            <v>2010-08-04</v>
          </cell>
          <cell r="I424" t="str">
            <v/>
          </cell>
          <cell r="J424" t="str">
            <v>169</v>
          </cell>
          <cell r="K424" t="str">
            <v>49.1</v>
          </cell>
          <cell r="L424" t="str">
            <v>4.4</v>
          </cell>
          <cell r="M424" t="str">
            <v>4.4</v>
          </cell>
          <cell r="N424" t="str">
            <v>100</v>
          </cell>
          <cell r="O424" t="str">
            <v>正常</v>
          </cell>
          <cell r="P424" t="str">
            <v>3600</v>
          </cell>
          <cell r="Q424" t="str">
            <v>80</v>
          </cell>
          <cell r="R424" t="str">
            <v>良好</v>
          </cell>
          <cell r="S424" t="str">
            <v>7.2</v>
          </cell>
          <cell r="T424" t="str">
            <v>100</v>
          </cell>
          <cell r="U424" t="str">
            <v>优秀</v>
          </cell>
          <cell r="V424" t="str">
            <v>15</v>
          </cell>
          <cell r="W424" t="str">
            <v>80</v>
          </cell>
          <cell r="X424" t="str">
            <v>良好</v>
          </cell>
          <cell r="Y424" t="str">
            <v/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/>
          </cell>
          <cell r="AF424" t="str">
            <v>225</v>
          </cell>
          <cell r="AG424" t="str">
            <v>80</v>
          </cell>
          <cell r="AH424" t="str">
            <v>良好</v>
          </cell>
          <cell r="AI424" t="str">
            <v/>
          </cell>
          <cell r="AJ424" t="str">
            <v/>
          </cell>
          <cell r="AK424" t="str">
            <v/>
          </cell>
          <cell r="AL424" t="str">
            <v/>
          </cell>
          <cell r="AM424" t="str">
            <v>4.01</v>
          </cell>
          <cell r="AN424" t="str">
            <v>80</v>
          </cell>
          <cell r="AO424" t="str">
            <v>0</v>
          </cell>
          <cell r="AP424" t="str">
            <v>良好</v>
          </cell>
          <cell r="AQ424" t="str">
            <v/>
          </cell>
          <cell r="AR424" t="str">
            <v/>
          </cell>
          <cell r="AS424" t="str">
            <v/>
          </cell>
          <cell r="AT424" t="str">
            <v/>
          </cell>
          <cell r="AU424" t="str">
            <v>7</v>
          </cell>
          <cell r="AV424" t="str">
            <v>64</v>
          </cell>
          <cell r="AW424" t="str">
            <v>0</v>
          </cell>
          <cell r="AX424" t="str">
            <v>及格</v>
          </cell>
          <cell r="AY424" t="str">
            <v>85.4</v>
          </cell>
          <cell r="AZ424" t="str">
            <v>0</v>
          </cell>
          <cell r="BA424" t="str">
            <v>85.4</v>
          </cell>
          <cell r="BB424" t="str">
            <v>良好</v>
          </cell>
        </row>
        <row r="425">
          <cell r="F425" t="str">
            <v>王嘉琪</v>
          </cell>
          <cell r="G425" t="str">
            <v>2</v>
          </cell>
          <cell r="H425" t="str">
            <v>2010-05-14</v>
          </cell>
          <cell r="I425" t="str">
            <v/>
          </cell>
          <cell r="J425" t="str">
            <v>167</v>
          </cell>
          <cell r="K425" t="str">
            <v>60</v>
          </cell>
          <cell r="L425" t="str">
            <v>4.5</v>
          </cell>
          <cell r="M425" t="str">
            <v>4.4</v>
          </cell>
          <cell r="N425" t="str">
            <v>100</v>
          </cell>
          <cell r="O425" t="str">
            <v>正常</v>
          </cell>
          <cell r="P425" t="str">
            <v>3341</v>
          </cell>
          <cell r="Q425" t="str">
            <v>100</v>
          </cell>
          <cell r="R425" t="str">
            <v>优秀</v>
          </cell>
          <cell r="S425" t="str">
            <v>8</v>
          </cell>
          <cell r="T425" t="str">
            <v>95</v>
          </cell>
          <cell r="U425" t="str">
            <v>优秀</v>
          </cell>
          <cell r="V425" t="str">
            <v>23</v>
          </cell>
          <cell r="W425" t="str">
            <v>95</v>
          </cell>
          <cell r="X425" t="str">
            <v>优秀</v>
          </cell>
          <cell r="Y425" t="str">
            <v/>
          </cell>
          <cell r="Z425" t="str">
            <v/>
          </cell>
          <cell r="AA425" t="str">
            <v/>
          </cell>
          <cell r="AB425" t="str">
            <v/>
          </cell>
          <cell r="AC425" t="str">
            <v/>
          </cell>
          <cell r="AD425" t="str">
            <v/>
          </cell>
          <cell r="AE425" t="str">
            <v/>
          </cell>
          <cell r="AF425" t="str">
            <v>190</v>
          </cell>
          <cell r="AG425" t="str">
            <v>90</v>
          </cell>
          <cell r="AH425" t="str">
            <v>优秀</v>
          </cell>
          <cell r="AI425" t="str">
            <v>3.46</v>
          </cell>
          <cell r="AJ425" t="str">
            <v>85</v>
          </cell>
          <cell r="AK425" t="str">
            <v>0</v>
          </cell>
          <cell r="AL425" t="str">
            <v>良好</v>
          </cell>
          <cell r="AM425" t="str">
            <v/>
          </cell>
          <cell r="AN425" t="str">
            <v/>
          </cell>
          <cell r="AO425" t="str">
            <v/>
          </cell>
          <cell r="AP425" t="str">
            <v/>
          </cell>
          <cell r="AQ425" t="str">
            <v>45</v>
          </cell>
          <cell r="AR425" t="str">
            <v>85</v>
          </cell>
          <cell r="AS425" t="str">
            <v>0</v>
          </cell>
          <cell r="AT425" t="str">
            <v>良好</v>
          </cell>
          <cell r="AU425" t="str">
            <v/>
          </cell>
          <cell r="AV425" t="str">
            <v/>
          </cell>
          <cell r="AW425" t="str">
            <v/>
          </cell>
          <cell r="AX425" t="str">
            <v/>
          </cell>
          <cell r="AY425" t="str">
            <v>93.0</v>
          </cell>
          <cell r="AZ425" t="str">
            <v>0</v>
          </cell>
          <cell r="BA425" t="str">
            <v>93</v>
          </cell>
          <cell r="BB425" t="str">
            <v>优秀</v>
          </cell>
        </row>
        <row r="426">
          <cell r="F426" t="str">
            <v>华彧文</v>
          </cell>
          <cell r="G426" t="str">
            <v>2</v>
          </cell>
          <cell r="H426" t="str">
            <v>2010-08-02</v>
          </cell>
          <cell r="I426" t="str">
            <v/>
          </cell>
          <cell r="J426" t="str">
            <v>168</v>
          </cell>
          <cell r="K426" t="str">
            <v>53.5</v>
          </cell>
          <cell r="L426" t="str">
            <v>4.5</v>
          </cell>
          <cell r="M426" t="str">
            <v>4.3</v>
          </cell>
          <cell r="N426" t="str">
            <v>100</v>
          </cell>
          <cell r="O426" t="str">
            <v>正常</v>
          </cell>
          <cell r="P426" t="str">
            <v>3150</v>
          </cell>
          <cell r="Q426" t="str">
            <v>100</v>
          </cell>
          <cell r="R426" t="str">
            <v>优秀</v>
          </cell>
          <cell r="S426" t="str">
            <v>8.8</v>
          </cell>
          <cell r="T426" t="str">
            <v>78</v>
          </cell>
          <cell r="U426" t="str">
            <v>及格</v>
          </cell>
          <cell r="V426" t="str">
            <v>20</v>
          </cell>
          <cell r="W426" t="str">
            <v>85</v>
          </cell>
          <cell r="X426" t="str">
            <v>良好</v>
          </cell>
          <cell r="Y426" t="str">
            <v/>
          </cell>
          <cell r="Z426" t="str">
            <v/>
          </cell>
          <cell r="AA426" t="str">
            <v/>
          </cell>
          <cell r="AB426" t="str">
            <v/>
          </cell>
          <cell r="AC426" t="str">
            <v/>
          </cell>
          <cell r="AD426" t="str">
            <v/>
          </cell>
          <cell r="AE426" t="str">
            <v/>
          </cell>
          <cell r="AF426" t="str">
            <v>160</v>
          </cell>
          <cell r="AG426" t="str">
            <v>68</v>
          </cell>
          <cell r="AH426" t="str">
            <v>及格</v>
          </cell>
          <cell r="AI426" t="str">
            <v>3.55</v>
          </cell>
          <cell r="AJ426" t="str">
            <v>80</v>
          </cell>
          <cell r="AK426" t="str">
            <v>0</v>
          </cell>
          <cell r="AL426" t="str">
            <v>良好</v>
          </cell>
          <cell r="AM426" t="str">
            <v/>
          </cell>
          <cell r="AN426" t="str">
            <v/>
          </cell>
          <cell r="AO426" t="str">
            <v/>
          </cell>
          <cell r="AP426" t="str">
            <v/>
          </cell>
          <cell r="AQ426" t="str">
            <v>47</v>
          </cell>
          <cell r="AR426" t="str">
            <v>85</v>
          </cell>
          <cell r="AS426" t="str">
            <v>0</v>
          </cell>
          <cell r="AT426" t="str">
            <v>良好</v>
          </cell>
          <cell r="AU426" t="str">
            <v/>
          </cell>
          <cell r="AV426" t="str">
            <v/>
          </cell>
          <cell r="AW426" t="str">
            <v/>
          </cell>
          <cell r="AX426" t="str">
            <v/>
          </cell>
          <cell r="AY426" t="str">
            <v>85.4</v>
          </cell>
          <cell r="AZ426" t="str">
            <v>0</v>
          </cell>
          <cell r="BA426" t="str">
            <v>85.4</v>
          </cell>
          <cell r="BB426" t="str">
            <v>良好</v>
          </cell>
        </row>
        <row r="427">
          <cell r="F427" t="str">
            <v>李书扬</v>
          </cell>
          <cell r="G427" t="str">
            <v>2</v>
          </cell>
          <cell r="H427" t="str">
            <v>2009-10-16</v>
          </cell>
          <cell r="I427" t="str">
            <v/>
          </cell>
          <cell r="J427" t="str">
            <v>162.0</v>
          </cell>
          <cell r="K427" t="str">
            <v>63.0</v>
          </cell>
          <cell r="L427" t="str">
            <v>4.6</v>
          </cell>
          <cell r="M427" t="str">
            <v>4.3</v>
          </cell>
          <cell r="N427" t="str">
            <v>80</v>
          </cell>
          <cell r="O427" t="str">
            <v>超重</v>
          </cell>
          <cell r="P427" t="str">
            <v>免测</v>
          </cell>
          <cell r="Q427" t="str">
            <v>0</v>
          </cell>
          <cell r="R427" t="str">
            <v/>
          </cell>
          <cell r="S427" t="str">
            <v>免测</v>
          </cell>
          <cell r="T427" t="str">
            <v>0</v>
          </cell>
          <cell r="U427" t="str">
            <v/>
          </cell>
          <cell r="V427" t="str">
            <v>免测</v>
          </cell>
          <cell r="W427" t="str">
            <v>0</v>
          </cell>
          <cell r="X427" t="str">
            <v/>
          </cell>
          <cell r="Y427" t="str">
            <v/>
          </cell>
          <cell r="Z427" t="str">
            <v/>
          </cell>
          <cell r="AA427" t="str">
            <v/>
          </cell>
          <cell r="AB427" t="str">
            <v/>
          </cell>
          <cell r="AC427" t="str">
            <v/>
          </cell>
          <cell r="AD427" t="str">
            <v/>
          </cell>
          <cell r="AE427" t="str">
            <v/>
          </cell>
          <cell r="AF427" t="str">
            <v>免测</v>
          </cell>
          <cell r="AG427" t="str">
            <v/>
          </cell>
          <cell r="AH427" t="str">
            <v/>
          </cell>
          <cell r="AI427" t="str">
            <v>免测</v>
          </cell>
          <cell r="AJ427" t="str">
            <v/>
          </cell>
          <cell r="AK427" t="str">
            <v/>
          </cell>
          <cell r="AL427" t="str">
            <v/>
          </cell>
          <cell r="AM427" t="str">
            <v/>
          </cell>
          <cell r="AN427" t="str">
            <v/>
          </cell>
          <cell r="AO427" t="str">
            <v/>
          </cell>
          <cell r="AP427" t="str">
            <v/>
          </cell>
          <cell r="AQ427" t="str">
            <v>免测</v>
          </cell>
          <cell r="AR427" t="str">
            <v/>
          </cell>
          <cell r="AS427" t="str">
            <v/>
          </cell>
          <cell r="AT427" t="str">
            <v/>
          </cell>
          <cell r="AU427" t="str">
            <v/>
          </cell>
          <cell r="AV427" t="str">
            <v/>
          </cell>
          <cell r="AW427" t="str">
            <v/>
          </cell>
          <cell r="AX427" t="str">
            <v/>
          </cell>
          <cell r="AY427" t="str">
            <v/>
          </cell>
          <cell r="AZ427" t="str">
            <v/>
          </cell>
          <cell r="BA427" t="str">
            <v/>
          </cell>
          <cell r="BB427" t="str">
            <v/>
          </cell>
        </row>
        <row r="428">
          <cell r="F428" t="str">
            <v>邵梓轩</v>
          </cell>
          <cell r="G428" t="str">
            <v>1</v>
          </cell>
          <cell r="H428" t="str">
            <v>2009-09-09</v>
          </cell>
          <cell r="I428" t="str">
            <v/>
          </cell>
          <cell r="J428" t="str">
            <v>176</v>
          </cell>
          <cell r="K428" t="str">
            <v>69.1</v>
          </cell>
          <cell r="L428" t="str">
            <v>4.9</v>
          </cell>
          <cell r="M428" t="str">
            <v>4.8</v>
          </cell>
          <cell r="N428" t="str">
            <v>100</v>
          </cell>
          <cell r="O428" t="str">
            <v>正常</v>
          </cell>
          <cell r="P428" t="str">
            <v>3804</v>
          </cell>
          <cell r="Q428" t="str">
            <v>85</v>
          </cell>
          <cell r="R428" t="str">
            <v>良好</v>
          </cell>
          <cell r="S428" t="str">
            <v>7.4</v>
          </cell>
          <cell r="T428" t="str">
            <v>95</v>
          </cell>
          <cell r="U428" t="str">
            <v>优秀</v>
          </cell>
          <cell r="V428" t="str">
            <v>18</v>
          </cell>
          <cell r="W428" t="str">
            <v>90</v>
          </cell>
          <cell r="X428" t="str">
            <v>优秀</v>
          </cell>
          <cell r="Y428" t="str">
            <v/>
          </cell>
          <cell r="Z428" t="str">
            <v/>
          </cell>
          <cell r="AA428" t="str">
            <v/>
          </cell>
          <cell r="AB428" t="str">
            <v/>
          </cell>
          <cell r="AC428" t="str">
            <v/>
          </cell>
          <cell r="AD428" t="str">
            <v/>
          </cell>
          <cell r="AE428" t="str">
            <v/>
          </cell>
          <cell r="AF428" t="str">
            <v>240</v>
          </cell>
          <cell r="AG428" t="str">
            <v>90</v>
          </cell>
          <cell r="AH428" t="str">
            <v>优秀</v>
          </cell>
          <cell r="AI428" t="str">
            <v/>
          </cell>
          <cell r="AJ428" t="str">
            <v/>
          </cell>
          <cell r="AK428" t="str">
            <v/>
          </cell>
          <cell r="AL428" t="str">
            <v/>
          </cell>
          <cell r="AM428" t="str">
            <v>4.14</v>
          </cell>
          <cell r="AN428" t="str">
            <v>76</v>
          </cell>
          <cell r="AO428" t="str">
            <v>0</v>
          </cell>
          <cell r="AP428" t="str">
            <v>及格</v>
          </cell>
          <cell r="AQ428" t="str">
            <v/>
          </cell>
          <cell r="AR428" t="str">
            <v/>
          </cell>
          <cell r="AS428" t="str">
            <v/>
          </cell>
          <cell r="AT428" t="str">
            <v/>
          </cell>
          <cell r="AU428" t="str">
            <v>6</v>
          </cell>
          <cell r="AV428" t="str">
            <v>60</v>
          </cell>
          <cell r="AW428" t="str">
            <v>0</v>
          </cell>
          <cell r="AX428" t="str">
            <v>及格</v>
          </cell>
          <cell r="AY428" t="str">
            <v>86.0</v>
          </cell>
          <cell r="AZ428" t="str">
            <v>0</v>
          </cell>
          <cell r="BA428" t="str">
            <v>86</v>
          </cell>
          <cell r="BB428" t="str">
            <v>良好</v>
          </cell>
        </row>
        <row r="429">
          <cell r="F429" t="str">
            <v>杨轶程</v>
          </cell>
          <cell r="G429" t="str">
            <v>1</v>
          </cell>
          <cell r="H429" t="str">
            <v>2010-07-14</v>
          </cell>
          <cell r="I429" t="str">
            <v/>
          </cell>
          <cell r="J429" t="str">
            <v>171.5</v>
          </cell>
          <cell r="K429" t="str">
            <v>76.1</v>
          </cell>
          <cell r="L429" t="str">
            <v>4.6</v>
          </cell>
          <cell r="M429" t="str">
            <v>4.9</v>
          </cell>
          <cell r="N429" t="str">
            <v>80</v>
          </cell>
          <cell r="O429" t="str">
            <v>超重</v>
          </cell>
          <cell r="P429" t="str">
            <v>4459</v>
          </cell>
          <cell r="Q429" t="str">
            <v>100</v>
          </cell>
          <cell r="R429" t="str">
            <v>优秀</v>
          </cell>
          <cell r="S429" t="str">
            <v>8</v>
          </cell>
          <cell r="T429" t="str">
            <v>76</v>
          </cell>
          <cell r="U429" t="str">
            <v>及格</v>
          </cell>
          <cell r="V429" t="str">
            <v>19</v>
          </cell>
          <cell r="W429" t="str">
            <v>90</v>
          </cell>
          <cell r="X429" t="str">
            <v>优秀</v>
          </cell>
          <cell r="Y429" t="str">
            <v/>
          </cell>
          <cell r="Z429" t="str">
            <v/>
          </cell>
          <cell r="AA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/>
          </cell>
          <cell r="AF429" t="str">
            <v>190</v>
          </cell>
          <cell r="AG429" t="str">
            <v>62</v>
          </cell>
          <cell r="AH429" t="str">
            <v>及格</v>
          </cell>
          <cell r="AI429" t="str">
            <v/>
          </cell>
          <cell r="AJ429" t="str">
            <v/>
          </cell>
          <cell r="AK429" t="str">
            <v/>
          </cell>
          <cell r="AL429" t="str">
            <v/>
          </cell>
          <cell r="AM429" t="str">
            <v>5.10</v>
          </cell>
          <cell r="AN429" t="str">
            <v>50</v>
          </cell>
          <cell r="AO429" t="str">
            <v>0</v>
          </cell>
          <cell r="AP429" t="str">
            <v>不及格</v>
          </cell>
          <cell r="AQ429" t="str">
            <v/>
          </cell>
          <cell r="AR429" t="str">
            <v/>
          </cell>
          <cell r="AS429" t="str">
            <v/>
          </cell>
          <cell r="AT429" t="str">
            <v/>
          </cell>
          <cell r="AU429" t="str">
            <v>2</v>
          </cell>
          <cell r="AV429" t="str">
            <v>20</v>
          </cell>
          <cell r="AW429" t="str">
            <v>0</v>
          </cell>
          <cell r="AX429" t="str">
            <v>不及格</v>
          </cell>
          <cell r="AY429" t="str">
            <v>69.4</v>
          </cell>
          <cell r="AZ429" t="str">
            <v>0</v>
          </cell>
          <cell r="BA429" t="str">
            <v>69.4</v>
          </cell>
          <cell r="BB429" t="str">
            <v>及格</v>
          </cell>
        </row>
        <row r="430">
          <cell r="F430" t="str">
            <v>周欣瑶</v>
          </cell>
          <cell r="G430" t="str">
            <v>2</v>
          </cell>
          <cell r="H430" t="str">
            <v>2010-03-15</v>
          </cell>
          <cell r="I430" t="str">
            <v/>
          </cell>
          <cell r="J430" t="str">
            <v>156.5</v>
          </cell>
          <cell r="K430" t="str">
            <v>50.6</v>
          </cell>
          <cell r="L430" t="str">
            <v>4.4</v>
          </cell>
          <cell r="M430" t="str">
            <v>4.3</v>
          </cell>
          <cell r="N430" t="str">
            <v>100</v>
          </cell>
          <cell r="O430" t="str">
            <v>正常</v>
          </cell>
          <cell r="P430" t="str">
            <v>2559</v>
          </cell>
          <cell r="Q430" t="str">
            <v>78</v>
          </cell>
          <cell r="R430" t="str">
            <v>及格</v>
          </cell>
          <cell r="S430" t="str">
            <v>9</v>
          </cell>
          <cell r="T430" t="str">
            <v>76</v>
          </cell>
          <cell r="U430" t="str">
            <v>及格</v>
          </cell>
          <cell r="V430" t="str">
            <v>18</v>
          </cell>
          <cell r="W430" t="str">
            <v>80</v>
          </cell>
          <cell r="X430" t="str">
            <v>良好</v>
          </cell>
          <cell r="Y430" t="str">
            <v/>
          </cell>
          <cell r="Z430" t="str">
            <v/>
          </cell>
          <cell r="AA430" t="str">
            <v/>
          </cell>
          <cell r="AB430" t="str">
            <v/>
          </cell>
          <cell r="AC430" t="str">
            <v/>
          </cell>
          <cell r="AD430" t="str">
            <v/>
          </cell>
          <cell r="AE430" t="str">
            <v/>
          </cell>
          <cell r="AF430" t="str">
            <v>165</v>
          </cell>
          <cell r="AG430" t="str">
            <v>72</v>
          </cell>
          <cell r="AH430" t="str">
            <v>及格</v>
          </cell>
          <cell r="AI430" t="str">
            <v>4.45</v>
          </cell>
          <cell r="AJ430" t="str">
            <v>60</v>
          </cell>
          <cell r="AK430" t="str">
            <v>0</v>
          </cell>
          <cell r="AL430" t="str">
            <v>及格</v>
          </cell>
          <cell r="AM430" t="str">
            <v/>
          </cell>
          <cell r="AN430" t="str">
            <v/>
          </cell>
          <cell r="AO430" t="str">
            <v/>
          </cell>
          <cell r="AP430" t="str">
            <v/>
          </cell>
          <cell r="AQ430" t="str">
            <v>48</v>
          </cell>
          <cell r="AR430" t="str">
            <v>90</v>
          </cell>
          <cell r="AS430" t="str">
            <v>0</v>
          </cell>
          <cell r="AT430" t="str">
            <v>优秀</v>
          </cell>
          <cell r="AU430" t="str">
            <v/>
          </cell>
          <cell r="AV430" t="str">
            <v/>
          </cell>
          <cell r="AW430" t="str">
            <v/>
          </cell>
          <cell r="AX430" t="str">
            <v/>
          </cell>
          <cell r="AY430" t="str">
            <v>78.1</v>
          </cell>
          <cell r="AZ430" t="str">
            <v>0</v>
          </cell>
          <cell r="BA430" t="str">
            <v>78.1</v>
          </cell>
          <cell r="BB430" t="str">
            <v>及格</v>
          </cell>
        </row>
        <row r="431">
          <cell r="F431" t="str">
            <v>曹渝涵</v>
          </cell>
          <cell r="G431" t="str">
            <v>2</v>
          </cell>
          <cell r="H431" t="str">
            <v>2010-06-29</v>
          </cell>
          <cell r="I431" t="str">
            <v/>
          </cell>
          <cell r="J431" t="str">
            <v>160.5</v>
          </cell>
          <cell r="K431" t="str">
            <v>43.4</v>
          </cell>
          <cell r="L431" t="str">
            <v>5.0</v>
          </cell>
          <cell r="M431" t="str">
            <v>4.9</v>
          </cell>
          <cell r="N431" t="str">
            <v>100</v>
          </cell>
          <cell r="O431" t="str">
            <v>正常</v>
          </cell>
          <cell r="P431" t="str">
            <v>2700</v>
          </cell>
          <cell r="Q431" t="str">
            <v>80</v>
          </cell>
          <cell r="R431" t="str">
            <v>良好</v>
          </cell>
          <cell r="S431" t="str">
            <v>8.2</v>
          </cell>
          <cell r="T431" t="str">
            <v>85</v>
          </cell>
          <cell r="U431" t="str">
            <v>良好</v>
          </cell>
          <cell r="V431" t="str">
            <v>15</v>
          </cell>
          <cell r="W431" t="str">
            <v>76</v>
          </cell>
          <cell r="X431" t="str">
            <v>及格</v>
          </cell>
          <cell r="Y431" t="str">
            <v/>
          </cell>
          <cell r="Z431" t="str">
            <v/>
          </cell>
          <cell r="AA431" t="str">
            <v/>
          </cell>
          <cell r="AB431" t="str">
            <v/>
          </cell>
          <cell r="AC431" t="str">
            <v/>
          </cell>
          <cell r="AD431" t="str">
            <v/>
          </cell>
          <cell r="AE431" t="str">
            <v/>
          </cell>
          <cell r="AF431" t="str">
            <v>178</v>
          </cell>
          <cell r="AG431" t="str">
            <v>80</v>
          </cell>
          <cell r="AH431" t="str">
            <v>良好</v>
          </cell>
          <cell r="AI431" t="str">
            <v>4.15</v>
          </cell>
          <cell r="AJ431" t="str">
            <v>72</v>
          </cell>
          <cell r="AK431" t="str">
            <v>0</v>
          </cell>
          <cell r="AL431" t="str">
            <v>及格</v>
          </cell>
          <cell r="AM431" t="str">
            <v/>
          </cell>
          <cell r="AN431" t="str">
            <v/>
          </cell>
          <cell r="AO431" t="str">
            <v/>
          </cell>
          <cell r="AP431" t="str">
            <v/>
          </cell>
          <cell r="AQ431" t="str">
            <v>42</v>
          </cell>
          <cell r="AR431" t="str">
            <v>80</v>
          </cell>
          <cell r="AS431" t="str">
            <v>0</v>
          </cell>
          <cell r="AT431" t="str">
            <v>良好</v>
          </cell>
          <cell r="AU431" t="str">
            <v/>
          </cell>
          <cell r="AV431" t="str">
            <v/>
          </cell>
          <cell r="AW431" t="str">
            <v/>
          </cell>
          <cell r="AX431" t="str">
            <v/>
          </cell>
          <cell r="AY431" t="str">
            <v>82.0</v>
          </cell>
          <cell r="AZ431" t="str">
            <v>0</v>
          </cell>
          <cell r="BA431" t="str">
            <v>82</v>
          </cell>
          <cell r="BB431" t="str">
            <v>良好</v>
          </cell>
        </row>
        <row r="432">
          <cell r="F432" t="str">
            <v>钱冠文</v>
          </cell>
          <cell r="G432" t="str">
            <v>1</v>
          </cell>
          <cell r="H432" t="str">
            <v>2010-06-16</v>
          </cell>
          <cell r="I432" t="str">
            <v/>
          </cell>
          <cell r="J432" t="str">
            <v>187</v>
          </cell>
          <cell r="K432" t="str">
            <v>70</v>
          </cell>
          <cell r="L432" t="str">
            <v>4.4</v>
          </cell>
          <cell r="M432" t="str">
            <v>4.4</v>
          </cell>
          <cell r="N432" t="str">
            <v>100</v>
          </cell>
          <cell r="O432" t="str">
            <v>正常</v>
          </cell>
          <cell r="P432" t="str">
            <v>4841</v>
          </cell>
          <cell r="Q432" t="str">
            <v>100</v>
          </cell>
          <cell r="R432" t="str">
            <v>优秀</v>
          </cell>
          <cell r="S432" t="str">
            <v>7.2</v>
          </cell>
          <cell r="T432" t="str">
            <v>100</v>
          </cell>
          <cell r="U432" t="str">
            <v>优秀</v>
          </cell>
          <cell r="V432" t="str">
            <v>16</v>
          </cell>
          <cell r="W432" t="str">
            <v>85</v>
          </cell>
          <cell r="X432" t="str">
            <v>良好</v>
          </cell>
          <cell r="Y432" t="str">
            <v/>
          </cell>
          <cell r="Z432" t="str">
            <v/>
          </cell>
          <cell r="AA432" t="str">
            <v/>
          </cell>
          <cell r="AB432" t="str">
            <v/>
          </cell>
          <cell r="AC432" t="str">
            <v/>
          </cell>
          <cell r="AD432" t="str">
            <v/>
          </cell>
          <cell r="AE432" t="str">
            <v/>
          </cell>
          <cell r="AF432" t="str">
            <v>240</v>
          </cell>
          <cell r="AG432" t="str">
            <v>90</v>
          </cell>
          <cell r="AH432" t="str">
            <v>优秀</v>
          </cell>
          <cell r="AI432" t="str">
            <v/>
          </cell>
          <cell r="AJ432" t="str">
            <v/>
          </cell>
          <cell r="AK432" t="str">
            <v/>
          </cell>
          <cell r="AL432" t="str">
            <v/>
          </cell>
          <cell r="AM432" t="str">
            <v>4.20</v>
          </cell>
          <cell r="AN432" t="str">
            <v>74</v>
          </cell>
          <cell r="AO432" t="str">
            <v>0</v>
          </cell>
          <cell r="AP432" t="str">
            <v>及格</v>
          </cell>
          <cell r="AQ432" t="str">
            <v/>
          </cell>
          <cell r="AR432" t="str">
            <v/>
          </cell>
          <cell r="AS432" t="str">
            <v/>
          </cell>
          <cell r="AT432" t="str">
            <v/>
          </cell>
          <cell r="AU432" t="str">
            <v>3</v>
          </cell>
          <cell r="AV432" t="str">
            <v>30</v>
          </cell>
          <cell r="AW432" t="str">
            <v>0</v>
          </cell>
          <cell r="AX432" t="str">
            <v>不及格</v>
          </cell>
          <cell r="AY432" t="str">
            <v>85.3</v>
          </cell>
          <cell r="AZ432" t="str">
            <v>0</v>
          </cell>
          <cell r="BA432" t="str">
            <v>85.3</v>
          </cell>
          <cell r="BB432" t="str">
            <v>良好</v>
          </cell>
        </row>
        <row r="433">
          <cell r="F433" t="str">
            <v>何靖杰</v>
          </cell>
          <cell r="G433" t="str">
            <v>1</v>
          </cell>
          <cell r="H433" t="str">
            <v>2009-09-08</v>
          </cell>
          <cell r="I433" t="str">
            <v/>
          </cell>
          <cell r="J433" t="str">
            <v>170.5</v>
          </cell>
          <cell r="K433" t="str">
            <v>66.7</v>
          </cell>
          <cell r="L433" t="str">
            <v>5.2</v>
          </cell>
          <cell r="M433" t="str">
            <v>5.2</v>
          </cell>
          <cell r="N433" t="str">
            <v>80</v>
          </cell>
          <cell r="O433" t="str">
            <v>超重</v>
          </cell>
          <cell r="P433" t="str">
            <v>4545</v>
          </cell>
          <cell r="Q433" t="str">
            <v>100</v>
          </cell>
          <cell r="R433" t="str">
            <v>优秀</v>
          </cell>
          <cell r="S433" t="str">
            <v>7.2</v>
          </cell>
          <cell r="T433" t="str">
            <v>100</v>
          </cell>
          <cell r="U433" t="str">
            <v>优秀</v>
          </cell>
          <cell r="V433" t="str">
            <v>9</v>
          </cell>
          <cell r="W433" t="str">
            <v>72</v>
          </cell>
          <cell r="X433" t="str">
            <v>及格</v>
          </cell>
          <cell r="Y433" t="str">
            <v/>
          </cell>
          <cell r="Z433" t="str">
            <v/>
          </cell>
          <cell r="AA433" t="str">
            <v/>
          </cell>
          <cell r="AB433" t="str">
            <v/>
          </cell>
          <cell r="AC433" t="str">
            <v/>
          </cell>
          <cell r="AD433" t="str">
            <v/>
          </cell>
          <cell r="AE433" t="str">
            <v/>
          </cell>
          <cell r="AF433" t="str">
            <v>250</v>
          </cell>
          <cell r="AG433" t="str">
            <v>100</v>
          </cell>
          <cell r="AH433" t="str">
            <v>优秀</v>
          </cell>
          <cell r="AI433" t="str">
            <v/>
          </cell>
          <cell r="AJ433" t="str">
            <v/>
          </cell>
          <cell r="AK433" t="str">
            <v/>
          </cell>
          <cell r="AL433" t="str">
            <v/>
          </cell>
          <cell r="AM433" t="str">
            <v>3.55</v>
          </cell>
          <cell r="AN433" t="str">
            <v>85</v>
          </cell>
          <cell r="AO433" t="str">
            <v>0</v>
          </cell>
          <cell r="AP433" t="str">
            <v>良好</v>
          </cell>
          <cell r="AQ433" t="str">
            <v/>
          </cell>
          <cell r="AR433" t="str">
            <v/>
          </cell>
          <cell r="AS433" t="str">
            <v/>
          </cell>
          <cell r="AT433" t="str">
            <v/>
          </cell>
          <cell r="AU433" t="str">
            <v>6</v>
          </cell>
          <cell r="AV433" t="str">
            <v>60</v>
          </cell>
          <cell r="AW433" t="str">
            <v>0</v>
          </cell>
          <cell r="AX433" t="str">
            <v>及格</v>
          </cell>
          <cell r="AY433" t="str">
            <v>87.2</v>
          </cell>
          <cell r="AZ433" t="str">
            <v>0</v>
          </cell>
          <cell r="BA433" t="str">
            <v>87.2</v>
          </cell>
          <cell r="BB433" t="str">
            <v>良好</v>
          </cell>
        </row>
        <row r="434">
          <cell r="F434" t="str">
            <v>蒋溪源</v>
          </cell>
          <cell r="G434" t="str">
            <v>2</v>
          </cell>
          <cell r="H434" t="str">
            <v>2010-07-27</v>
          </cell>
          <cell r="I434" t="str">
            <v/>
          </cell>
          <cell r="J434" t="str">
            <v>163.5</v>
          </cell>
          <cell r="K434" t="str">
            <v>49.2</v>
          </cell>
          <cell r="L434" t="str">
            <v>4.4</v>
          </cell>
          <cell r="M434" t="str">
            <v>4.2</v>
          </cell>
          <cell r="N434" t="str">
            <v>100</v>
          </cell>
          <cell r="O434" t="str">
            <v>正常</v>
          </cell>
          <cell r="P434" t="str">
            <v>2642</v>
          </cell>
          <cell r="Q434" t="str">
            <v>78</v>
          </cell>
          <cell r="R434" t="str">
            <v>及格</v>
          </cell>
          <cell r="S434" t="str">
            <v>9</v>
          </cell>
          <cell r="T434" t="str">
            <v>76</v>
          </cell>
          <cell r="U434" t="str">
            <v>及格</v>
          </cell>
          <cell r="V434" t="str">
            <v>17</v>
          </cell>
          <cell r="W434" t="str">
            <v>80</v>
          </cell>
          <cell r="X434" t="str">
            <v>良好</v>
          </cell>
          <cell r="Y434" t="str">
            <v/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D434" t="str">
            <v/>
          </cell>
          <cell r="AE434" t="str">
            <v/>
          </cell>
          <cell r="AF434" t="str">
            <v>195</v>
          </cell>
          <cell r="AG434" t="str">
            <v>90</v>
          </cell>
          <cell r="AH434" t="str">
            <v>优秀</v>
          </cell>
          <cell r="AI434" t="str">
            <v>4.30</v>
          </cell>
          <cell r="AJ434" t="str">
            <v>66</v>
          </cell>
          <cell r="AK434" t="str">
            <v>0</v>
          </cell>
          <cell r="AL434" t="str">
            <v>及格</v>
          </cell>
          <cell r="AM434" t="str">
            <v/>
          </cell>
          <cell r="AN434" t="str">
            <v/>
          </cell>
          <cell r="AO434" t="str">
            <v/>
          </cell>
          <cell r="AP434" t="str">
            <v/>
          </cell>
          <cell r="AQ434" t="str">
            <v>38</v>
          </cell>
          <cell r="AR434" t="str">
            <v>76</v>
          </cell>
          <cell r="AS434" t="str">
            <v>0</v>
          </cell>
          <cell r="AT434" t="str">
            <v>及格</v>
          </cell>
          <cell r="AU434" t="str">
            <v/>
          </cell>
          <cell r="AV434" t="str">
            <v/>
          </cell>
          <cell r="AW434" t="str">
            <v/>
          </cell>
          <cell r="AX434" t="str">
            <v/>
          </cell>
          <cell r="AY434" t="str">
            <v>79.7</v>
          </cell>
          <cell r="AZ434" t="str">
            <v>0</v>
          </cell>
          <cell r="BA434" t="str">
            <v>79.7</v>
          </cell>
          <cell r="BB434" t="str">
            <v>及格</v>
          </cell>
        </row>
        <row r="435">
          <cell r="F435" t="str">
            <v>蒋宸轩</v>
          </cell>
          <cell r="G435" t="str">
            <v>1</v>
          </cell>
          <cell r="H435" t="str">
            <v>2010-07-29</v>
          </cell>
          <cell r="I435" t="str">
            <v/>
          </cell>
          <cell r="J435" t="str">
            <v>169.5</v>
          </cell>
          <cell r="K435" t="str">
            <v>57.8</v>
          </cell>
          <cell r="L435" t="str">
            <v>4.4</v>
          </cell>
          <cell r="M435" t="str">
            <v>4.6</v>
          </cell>
          <cell r="N435" t="str">
            <v>100</v>
          </cell>
          <cell r="O435" t="str">
            <v>正常</v>
          </cell>
          <cell r="P435" t="str">
            <v>3539</v>
          </cell>
          <cell r="Q435" t="str">
            <v>80</v>
          </cell>
          <cell r="R435" t="str">
            <v>良好</v>
          </cell>
          <cell r="S435" t="str">
            <v>7.5</v>
          </cell>
          <cell r="T435" t="str">
            <v>90</v>
          </cell>
          <cell r="U435" t="str">
            <v>优秀</v>
          </cell>
          <cell r="V435" t="str">
            <v>15</v>
          </cell>
          <cell r="W435" t="str">
            <v>80</v>
          </cell>
          <cell r="X435" t="str">
            <v>良好</v>
          </cell>
          <cell r="Y435" t="str">
            <v/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D435" t="str">
            <v/>
          </cell>
          <cell r="AE435" t="str">
            <v/>
          </cell>
          <cell r="AF435" t="str">
            <v>205</v>
          </cell>
          <cell r="AG435" t="str">
            <v>70</v>
          </cell>
          <cell r="AH435" t="str">
            <v>及格</v>
          </cell>
          <cell r="AI435" t="str">
            <v/>
          </cell>
          <cell r="AJ435" t="str">
            <v/>
          </cell>
          <cell r="AK435" t="str">
            <v/>
          </cell>
          <cell r="AL435" t="str">
            <v/>
          </cell>
          <cell r="AM435" t="str">
            <v>3.37</v>
          </cell>
          <cell r="AN435" t="str">
            <v>100</v>
          </cell>
          <cell r="AO435" t="str">
            <v>0</v>
          </cell>
          <cell r="AP435" t="str">
            <v>优秀</v>
          </cell>
          <cell r="AQ435" t="str">
            <v/>
          </cell>
          <cell r="AR435" t="str">
            <v/>
          </cell>
          <cell r="AS435" t="str">
            <v/>
          </cell>
          <cell r="AT435" t="str">
            <v/>
          </cell>
          <cell r="AU435" t="str">
            <v>6</v>
          </cell>
          <cell r="AV435" t="str">
            <v>60</v>
          </cell>
          <cell r="AW435" t="str">
            <v>0</v>
          </cell>
          <cell r="AX435" t="str">
            <v>及格</v>
          </cell>
          <cell r="AY435" t="str">
            <v>86.0</v>
          </cell>
          <cell r="AZ435" t="str">
            <v>0</v>
          </cell>
          <cell r="BA435" t="str">
            <v>86</v>
          </cell>
          <cell r="BB435" t="str">
            <v>良好</v>
          </cell>
        </row>
        <row r="436">
          <cell r="F436" t="str">
            <v>胡玟岳</v>
          </cell>
          <cell r="G436" t="str">
            <v>2</v>
          </cell>
          <cell r="H436" t="str">
            <v>2010-04-24</v>
          </cell>
          <cell r="I436" t="str">
            <v/>
          </cell>
          <cell r="J436" t="str">
            <v>159.5</v>
          </cell>
          <cell r="K436" t="str">
            <v>56.4</v>
          </cell>
          <cell r="L436" t="str">
            <v>4.5</v>
          </cell>
          <cell r="M436" t="str">
            <v>4.7</v>
          </cell>
          <cell r="N436" t="str">
            <v>100</v>
          </cell>
          <cell r="O436" t="str">
            <v>正常</v>
          </cell>
          <cell r="P436" t="str">
            <v>3158</v>
          </cell>
          <cell r="Q436" t="str">
            <v>100</v>
          </cell>
          <cell r="R436" t="str">
            <v>优秀</v>
          </cell>
          <cell r="S436" t="str">
            <v>8</v>
          </cell>
          <cell r="T436" t="str">
            <v>95</v>
          </cell>
          <cell r="U436" t="str">
            <v>优秀</v>
          </cell>
          <cell r="V436" t="str">
            <v>27</v>
          </cell>
          <cell r="W436" t="str">
            <v>100</v>
          </cell>
          <cell r="X436" t="str">
            <v>优秀</v>
          </cell>
          <cell r="Y436" t="str">
            <v/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D436" t="str">
            <v/>
          </cell>
          <cell r="AE436" t="str">
            <v/>
          </cell>
          <cell r="AF436" t="str">
            <v>195</v>
          </cell>
          <cell r="AG436" t="str">
            <v>90</v>
          </cell>
          <cell r="AH436" t="str">
            <v>优秀</v>
          </cell>
          <cell r="AI436" t="str">
            <v>4.10</v>
          </cell>
          <cell r="AJ436" t="str">
            <v>74</v>
          </cell>
          <cell r="AK436" t="str">
            <v>0</v>
          </cell>
          <cell r="AL436" t="str">
            <v>及格</v>
          </cell>
          <cell r="AM436" t="str">
            <v/>
          </cell>
          <cell r="AN436" t="str">
            <v/>
          </cell>
          <cell r="AO436" t="str">
            <v/>
          </cell>
          <cell r="AP436" t="str">
            <v/>
          </cell>
          <cell r="AQ436" t="str">
            <v>45</v>
          </cell>
          <cell r="AR436" t="str">
            <v>85</v>
          </cell>
          <cell r="AS436" t="str">
            <v>0</v>
          </cell>
          <cell r="AT436" t="str">
            <v>良好</v>
          </cell>
          <cell r="AU436" t="str">
            <v/>
          </cell>
          <cell r="AV436" t="str">
            <v/>
          </cell>
          <cell r="AW436" t="str">
            <v/>
          </cell>
          <cell r="AX436" t="str">
            <v/>
          </cell>
          <cell r="AY436" t="str">
            <v>91.3</v>
          </cell>
          <cell r="AZ436" t="str">
            <v>0</v>
          </cell>
          <cell r="BA436" t="str">
            <v>91.3</v>
          </cell>
          <cell r="BB436" t="str">
            <v>优秀</v>
          </cell>
        </row>
        <row r="437">
          <cell r="F437" t="str">
            <v>朱纯熠</v>
          </cell>
          <cell r="G437" t="str">
            <v>2</v>
          </cell>
          <cell r="H437" t="str">
            <v>2010-04-20</v>
          </cell>
          <cell r="I437" t="str">
            <v/>
          </cell>
          <cell r="J437" t="str">
            <v>164</v>
          </cell>
          <cell r="K437" t="str">
            <v>48.1</v>
          </cell>
          <cell r="L437" t="str">
            <v>4.8</v>
          </cell>
          <cell r="M437" t="str">
            <v>5.0</v>
          </cell>
          <cell r="N437" t="str">
            <v>100</v>
          </cell>
          <cell r="O437" t="str">
            <v>正常</v>
          </cell>
          <cell r="P437" t="str">
            <v>3050</v>
          </cell>
          <cell r="Q437" t="str">
            <v>100</v>
          </cell>
          <cell r="R437" t="str">
            <v>优秀</v>
          </cell>
          <cell r="S437" t="str">
            <v>8.8</v>
          </cell>
          <cell r="T437" t="str">
            <v>78</v>
          </cell>
          <cell r="U437" t="str">
            <v>及格</v>
          </cell>
          <cell r="V437" t="str">
            <v>23</v>
          </cell>
          <cell r="W437" t="str">
            <v>95</v>
          </cell>
          <cell r="X437" t="str">
            <v>优秀</v>
          </cell>
          <cell r="Y437" t="str">
            <v/>
          </cell>
          <cell r="Z437" t="str">
            <v/>
          </cell>
          <cell r="AA437" t="str">
            <v/>
          </cell>
          <cell r="AB437" t="str">
            <v/>
          </cell>
          <cell r="AC437" t="str">
            <v/>
          </cell>
          <cell r="AD437" t="str">
            <v/>
          </cell>
          <cell r="AE437" t="str">
            <v/>
          </cell>
          <cell r="AF437" t="str">
            <v>180</v>
          </cell>
          <cell r="AG437" t="str">
            <v>80</v>
          </cell>
          <cell r="AH437" t="str">
            <v>良好</v>
          </cell>
          <cell r="AI437" t="str">
            <v>4.03</v>
          </cell>
          <cell r="AJ437" t="str">
            <v>76</v>
          </cell>
          <cell r="AK437" t="str">
            <v>0</v>
          </cell>
          <cell r="AL437" t="str">
            <v>及格</v>
          </cell>
          <cell r="AM437" t="str">
            <v/>
          </cell>
          <cell r="AN437" t="str">
            <v/>
          </cell>
          <cell r="AO437" t="str">
            <v/>
          </cell>
          <cell r="AP437" t="str">
            <v/>
          </cell>
          <cell r="AQ437" t="str">
            <v>37</v>
          </cell>
          <cell r="AR437" t="str">
            <v>74</v>
          </cell>
          <cell r="AS437" t="str">
            <v>0</v>
          </cell>
          <cell r="AT437" t="str">
            <v>及格</v>
          </cell>
          <cell r="AU437" t="str">
            <v/>
          </cell>
          <cell r="AV437" t="str">
            <v/>
          </cell>
          <cell r="AW437" t="str">
            <v/>
          </cell>
          <cell r="AX437" t="str">
            <v/>
          </cell>
          <cell r="AY437" t="str">
            <v>85.7</v>
          </cell>
          <cell r="AZ437" t="str">
            <v>0</v>
          </cell>
          <cell r="BA437" t="str">
            <v>85.7</v>
          </cell>
          <cell r="BB437" t="str">
            <v>良好</v>
          </cell>
        </row>
        <row r="438">
          <cell r="F438" t="str">
            <v>叶政轩</v>
          </cell>
          <cell r="G438" t="str">
            <v>1</v>
          </cell>
          <cell r="H438" t="str">
            <v>2009-10-28</v>
          </cell>
          <cell r="I438" t="str">
            <v/>
          </cell>
          <cell r="J438" t="str">
            <v>172</v>
          </cell>
          <cell r="K438" t="str">
            <v>56.1</v>
          </cell>
          <cell r="L438" t="str">
            <v>5.0</v>
          </cell>
          <cell r="M438" t="str">
            <v>5.2</v>
          </cell>
          <cell r="N438" t="str">
            <v>100</v>
          </cell>
          <cell r="O438" t="str">
            <v>正常</v>
          </cell>
          <cell r="P438" t="str">
            <v>3850</v>
          </cell>
          <cell r="Q438" t="str">
            <v>85</v>
          </cell>
          <cell r="R438" t="str">
            <v>良好</v>
          </cell>
          <cell r="S438" t="str">
            <v>7.2</v>
          </cell>
          <cell r="T438" t="str">
            <v>100</v>
          </cell>
          <cell r="U438" t="str">
            <v>优秀</v>
          </cell>
          <cell r="V438" t="str">
            <v>18</v>
          </cell>
          <cell r="W438" t="str">
            <v>90</v>
          </cell>
          <cell r="X438" t="str">
            <v>优秀</v>
          </cell>
          <cell r="Y438" t="str">
            <v/>
          </cell>
          <cell r="Z438" t="str">
            <v/>
          </cell>
          <cell r="AA438" t="str">
            <v/>
          </cell>
          <cell r="AB438" t="str">
            <v/>
          </cell>
          <cell r="AC438" t="str">
            <v/>
          </cell>
          <cell r="AD438" t="str">
            <v/>
          </cell>
          <cell r="AE438" t="str">
            <v/>
          </cell>
          <cell r="AF438" t="str">
            <v>225</v>
          </cell>
          <cell r="AG438" t="str">
            <v>80</v>
          </cell>
          <cell r="AH438" t="str">
            <v>良好</v>
          </cell>
          <cell r="AI438" t="str">
            <v/>
          </cell>
          <cell r="AJ438" t="str">
            <v/>
          </cell>
          <cell r="AK438" t="str">
            <v/>
          </cell>
          <cell r="AL438" t="str">
            <v/>
          </cell>
          <cell r="AM438" t="str">
            <v>3.50</v>
          </cell>
          <cell r="AN438" t="str">
            <v>90</v>
          </cell>
          <cell r="AO438" t="str">
            <v>0</v>
          </cell>
          <cell r="AP438" t="str">
            <v>优秀</v>
          </cell>
          <cell r="AQ438" t="str">
            <v/>
          </cell>
          <cell r="AR438" t="str">
            <v/>
          </cell>
          <cell r="AS438" t="str">
            <v/>
          </cell>
          <cell r="AT438" t="str">
            <v/>
          </cell>
          <cell r="AU438" t="str">
            <v>6</v>
          </cell>
          <cell r="AV438" t="str">
            <v>60</v>
          </cell>
          <cell r="AW438" t="str">
            <v>0</v>
          </cell>
          <cell r="AX438" t="str">
            <v>及格</v>
          </cell>
          <cell r="AY438" t="str">
            <v>88.8</v>
          </cell>
          <cell r="AZ438" t="str">
            <v>0</v>
          </cell>
          <cell r="BA438" t="str">
            <v>88.8</v>
          </cell>
          <cell r="BB438" t="str">
            <v>良好</v>
          </cell>
        </row>
        <row r="439">
          <cell r="F439" t="str">
            <v>周语薇</v>
          </cell>
          <cell r="G439" t="str">
            <v>2</v>
          </cell>
          <cell r="H439" t="str">
            <v>2009-09-16</v>
          </cell>
          <cell r="I439" t="str">
            <v/>
          </cell>
          <cell r="J439" t="str">
            <v>180</v>
          </cell>
          <cell r="K439" t="str">
            <v>66</v>
          </cell>
          <cell r="L439" t="str">
            <v>4.6</v>
          </cell>
          <cell r="M439" t="str">
            <v>4.5</v>
          </cell>
          <cell r="N439" t="str">
            <v>100</v>
          </cell>
          <cell r="O439" t="str">
            <v>正常</v>
          </cell>
          <cell r="P439" t="str">
            <v>3150</v>
          </cell>
          <cell r="Q439" t="str">
            <v>100</v>
          </cell>
          <cell r="R439" t="str">
            <v>优秀</v>
          </cell>
          <cell r="S439" t="str">
            <v>8.7</v>
          </cell>
          <cell r="T439" t="str">
            <v>80</v>
          </cell>
          <cell r="U439" t="str">
            <v>良好</v>
          </cell>
          <cell r="V439" t="str">
            <v>9</v>
          </cell>
          <cell r="W439" t="str">
            <v>68</v>
          </cell>
          <cell r="X439" t="str">
            <v>及格</v>
          </cell>
          <cell r="Y439" t="str">
            <v/>
          </cell>
          <cell r="Z439" t="str">
            <v/>
          </cell>
          <cell r="AA439" t="str">
            <v/>
          </cell>
          <cell r="AB439" t="str">
            <v/>
          </cell>
          <cell r="AC439" t="str">
            <v/>
          </cell>
          <cell r="AD439" t="str">
            <v/>
          </cell>
          <cell r="AE439" t="str">
            <v/>
          </cell>
          <cell r="AF439" t="str">
            <v>185</v>
          </cell>
          <cell r="AG439" t="str">
            <v>85</v>
          </cell>
          <cell r="AH439" t="str">
            <v>良好</v>
          </cell>
          <cell r="AI439" t="str">
            <v>4.05</v>
          </cell>
          <cell r="AJ439" t="str">
            <v>76</v>
          </cell>
          <cell r="AK439" t="str">
            <v>0</v>
          </cell>
          <cell r="AL439" t="str">
            <v>及格</v>
          </cell>
          <cell r="AM439" t="str">
            <v/>
          </cell>
          <cell r="AN439" t="str">
            <v/>
          </cell>
          <cell r="AO439" t="str">
            <v/>
          </cell>
          <cell r="AP439" t="str">
            <v/>
          </cell>
          <cell r="AQ439" t="str">
            <v>48</v>
          </cell>
          <cell r="AR439" t="str">
            <v>90</v>
          </cell>
          <cell r="AS439" t="str">
            <v>0</v>
          </cell>
          <cell r="AT439" t="str">
            <v>优秀</v>
          </cell>
          <cell r="AU439" t="str">
            <v/>
          </cell>
          <cell r="AV439" t="str">
            <v/>
          </cell>
          <cell r="AW439" t="str">
            <v/>
          </cell>
          <cell r="AX439" t="str">
            <v/>
          </cell>
          <cell r="AY439" t="str">
            <v>85.5</v>
          </cell>
          <cell r="AZ439" t="str">
            <v>0</v>
          </cell>
          <cell r="BA439" t="str">
            <v>85.5</v>
          </cell>
          <cell r="BB439" t="str">
            <v>良好</v>
          </cell>
        </row>
        <row r="440">
          <cell r="F440" t="str">
            <v>谢沂铮</v>
          </cell>
          <cell r="G440" t="str">
            <v>2</v>
          </cell>
          <cell r="H440" t="str">
            <v>2010-03-02</v>
          </cell>
          <cell r="I440" t="str">
            <v/>
          </cell>
          <cell r="J440" t="str">
            <v>157</v>
          </cell>
          <cell r="K440" t="str">
            <v>85.1</v>
          </cell>
          <cell r="L440" t="str">
            <v>4.2</v>
          </cell>
          <cell r="M440" t="str">
            <v>4.2</v>
          </cell>
          <cell r="N440" t="str">
            <v>60</v>
          </cell>
          <cell r="O440" t="str">
            <v>肥胖</v>
          </cell>
          <cell r="P440" t="str">
            <v>2980</v>
          </cell>
          <cell r="Q440" t="str">
            <v>90</v>
          </cell>
          <cell r="R440" t="str">
            <v>优秀</v>
          </cell>
          <cell r="S440" t="str">
            <v>9</v>
          </cell>
          <cell r="T440" t="str">
            <v>76</v>
          </cell>
          <cell r="U440" t="str">
            <v>及格</v>
          </cell>
          <cell r="V440" t="str">
            <v>17</v>
          </cell>
          <cell r="W440" t="str">
            <v>80</v>
          </cell>
          <cell r="X440" t="str">
            <v>良好</v>
          </cell>
          <cell r="Y440" t="str">
            <v/>
          </cell>
          <cell r="Z440" t="str">
            <v/>
          </cell>
          <cell r="AA440" t="str">
            <v/>
          </cell>
          <cell r="AB440" t="str">
            <v/>
          </cell>
          <cell r="AC440" t="str">
            <v/>
          </cell>
          <cell r="AD440" t="str">
            <v/>
          </cell>
          <cell r="AE440" t="str">
            <v/>
          </cell>
          <cell r="AF440" t="str">
            <v>161</v>
          </cell>
          <cell r="AG440" t="str">
            <v>70</v>
          </cell>
          <cell r="AH440" t="str">
            <v>及格</v>
          </cell>
          <cell r="AI440" t="str">
            <v>4.55</v>
          </cell>
          <cell r="AJ440" t="str">
            <v>50</v>
          </cell>
          <cell r="AK440" t="str">
            <v>0</v>
          </cell>
          <cell r="AL440" t="str">
            <v>不及格</v>
          </cell>
          <cell r="AM440" t="str">
            <v/>
          </cell>
          <cell r="AN440" t="str">
            <v/>
          </cell>
          <cell r="AO440" t="str">
            <v/>
          </cell>
          <cell r="AP440" t="str">
            <v/>
          </cell>
          <cell r="AQ440" t="str">
            <v>39</v>
          </cell>
          <cell r="AR440" t="str">
            <v>76</v>
          </cell>
          <cell r="AS440" t="str">
            <v>0</v>
          </cell>
          <cell r="AT440" t="str">
            <v>及格</v>
          </cell>
          <cell r="AU440" t="str">
            <v/>
          </cell>
          <cell r="AV440" t="str">
            <v/>
          </cell>
          <cell r="AW440" t="str">
            <v/>
          </cell>
          <cell r="AX440" t="str">
            <v/>
          </cell>
          <cell r="AY440" t="str">
            <v>70.3</v>
          </cell>
          <cell r="AZ440" t="str">
            <v>0</v>
          </cell>
          <cell r="BA440" t="str">
            <v>70.3</v>
          </cell>
          <cell r="BB440" t="str">
            <v>及格</v>
          </cell>
        </row>
        <row r="441">
          <cell r="F441" t="str">
            <v>戈奕泓</v>
          </cell>
          <cell r="G441" t="str">
            <v>1</v>
          </cell>
          <cell r="H441" t="str">
            <v>2009-10-31</v>
          </cell>
          <cell r="I441" t="str">
            <v/>
          </cell>
          <cell r="J441" t="str">
            <v>172.5</v>
          </cell>
          <cell r="K441" t="str">
            <v>57.1</v>
          </cell>
          <cell r="L441" t="str">
            <v>5.1</v>
          </cell>
          <cell r="M441" t="str">
            <v>5.0</v>
          </cell>
          <cell r="N441" t="str">
            <v>100</v>
          </cell>
          <cell r="O441" t="str">
            <v>正常</v>
          </cell>
          <cell r="P441" t="str">
            <v>3842</v>
          </cell>
          <cell r="Q441" t="str">
            <v>85</v>
          </cell>
          <cell r="R441" t="str">
            <v>良好</v>
          </cell>
          <cell r="S441" t="str">
            <v>8.1</v>
          </cell>
          <cell r="T441" t="str">
            <v>76</v>
          </cell>
          <cell r="U441" t="str">
            <v>及格</v>
          </cell>
          <cell r="V441" t="str">
            <v>11</v>
          </cell>
          <cell r="W441" t="str">
            <v>76</v>
          </cell>
          <cell r="X441" t="str">
            <v>及格</v>
          </cell>
          <cell r="Y441" t="str">
            <v/>
          </cell>
          <cell r="Z441" t="str">
            <v/>
          </cell>
          <cell r="AA441" t="str">
            <v/>
          </cell>
          <cell r="AB441" t="str">
            <v/>
          </cell>
          <cell r="AC441" t="str">
            <v/>
          </cell>
          <cell r="AD441" t="str">
            <v/>
          </cell>
          <cell r="AE441" t="str">
            <v/>
          </cell>
          <cell r="AF441" t="str">
            <v>210</v>
          </cell>
          <cell r="AG441" t="str">
            <v>72</v>
          </cell>
          <cell r="AH441" t="str">
            <v>及格</v>
          </cell>
          <cell r="AI441" t="str">
            <v/>
          </cell>
          <cell r="AJ441" t="str">
            <v/>
          </cell>
          <cell r="AK441" t="str">
            <v/>
          </cell>
          <cell r="AL441" t="str">
            <v/>
          </cell>
          <cell r="AM441" t="str">
            <v>4.40</v>
          </cell>
          <cell r="AN441" t="str">
            <v>66</v>
          </cell>
          <cell r="AO441" t="str">
            <v>0</v>
          </cell>
          <cell r="AP441" t="str">
            <v>及格</v>
          </cell>
          <cell r="AQ441" t="str">
            <v/>
          </cell>
          <cell r="AR441" t="str">
            <v/>
          </cell>
          <cell r="AS441" t="str">
            <v/>
          </cell>
          <cell r="AT441" t="str">
            <v/>
          </cell>
          <cell r="AU441" t="str">
            <v>6</v>
          </cell>
          <cell r="AV441" t="str">
            <v>60</v>
          </cell>
          <cell r="AW441" t="str">
            <v>0</v>
          </cell>
          <cell r="AX441" t="str">
            <v>及格</v>
          </cell>
          <cell r="AY441" t="str">
            <v>77.0</v>
          </cell>
          <cell r="AZ441" t="str">
            <v>0</v>
          </cell>
          <cell r="BA441" t="str">
            <v>77</v>
          </cell>
          <cell r="BB441" t="str">
            <v>及格</v>
          </cell>
        </row>
        <row r="442">
          <cell r="F442" t="str">
            <v>刘梓高</v>
          </cell>
          <cell r="G442" t="str">
            <v>1</v>
          </cell>
          <cell r="H442" t="str">
            <v>2009-09-03</v>
          </cell>
          <cell r="I442" t="str">
            <v/>
          </cell>
          <cell r="J442" t="str">
            <v>175</v>
          </cell>
          <cell r="K442" t="str">
            <v>46.7</v>
          </cell>
          <cell r="L442" t="str">
            <v>4.4</v>
          </cell>
          <cell r="M442" t="str">
            <v>4.4</v>
          </cell>
          <cell r="N442" t="str">
            <v>80</v>
          </cell>
          <cell r="O442" t="str">
            <v>低体重</v>
          </cell>
          <cell r="P442" t="str">
            <v>3980</v>
          </cell>
          <cell r="Q442" t="str">
            <v>85</v>
          </cell>
          <cell r="R442" t="str">
            <v>良好</v>
          </cell>
          <cell r="S442" t="str">
            <v>7.7</v>
          </cell>
          <cell r="T442" t="str">
            <v>80</v>
          </cell>
          <cell r="U442" t="str">
            <v>良好</v>
          </cell>
          <cell r="V442" t="str">
            <v>13</v>
          </cell>
          <cell r="W442" t="str">
            <v>78</v>
          </cell>
          <cell r="X442" t="str">
            <v>及格</v>
          </cell>
          <cell r="Y442" t="str">
            <v/>
          </cell>
          <cell r="Z442" t="str">
            <v/>
          </cell>
          <cell r="AA442" t="str">
            <v/>
          </cell>
          <cell r="AB442" t="str">
            <v/>
          </cell>
          <cell r="AC442" t="str">
            <v/>
          </cell>
          <cell r="AD442" t="str">
            <v/>
          </cell>
          <cell r="AE442" t="str">
            <v/>
          </cell>
          <cell r="AF442" t="str">
            <v>235</v>
          </cell>
          <cell r="AG442" t="str">
            <v>85</v>
          </cell>
          <cell r="AH442" t="str">
            <v>良好</v>
          </cell>
          <cell r="AI442" t="str">
            <v/>
          </cell>
          <cell r="AJ442" t="str">
            <v/>
          </cell>
          <cell r="AK442" t="str">
            <v/>
          </cell>
          <cell r="AL442" t="str">
            <v/>
          </cell>
          <cell r="AM442" t="str">
            <v>4.17</v>
          </cell>
          <cell r="AN442" t="str">
            <v>74</v>
          </cell>
          <cell r="AO442" t="str">
            <v>0</v>
          </cell>
          <cell r="AP442" t="str">
            <v>及格</v>
          </cell>
          <cell r="AQ442" t="str">
            <v/>
          </cell>
          <cell r="AR442" t="str">
            <v/>
          </cell>
          <cell r="AS442" t="str">
            <v/>
          </cell>
          <cell r="AT442" t="str">
            <v/>
          </cell>
          <cell r="AU442" t="str">
            <v>6</v>
          </cell>
          <cell r="AV442" t="str">
            <v>60</v>
          </cell>
          <cell r="AW442" t="str">
            <v>0</v>
          </cell>
          <cell r="AX442" t="str">
            <v>及格</v>
          </cell>
          <cell r="AY442" t="str">
            <v>77.9</v>
          </cell>
          <cell r="AZ442" t="str">
            <v>0</v>
          </cell>
          <cell r="BA442" t="str">
            <v>77.9</v>
          </cell>
          <cell r="BB442" t="str">
            <v>及格</v>
          </cell>
        </row>
        <row r="443">
          <cell r="F443" t="str">
            <v>周芯悦</v>
          </cell>
          <cell r="G443" t="str">
            <v>2</v>
          </cell>
          <cell r="H443" t="str">
            <v>2012-02-05</v>
          </cell>
          <cell r="I443" t="str">
            <v/>
          </cell>
          <cell r="J443" t="str">
            <v>164.5</v>
          </cell>
          <cell r="K443" t="str">
            <v>66.8</v>
          </cell>
          <cell r="L443" t="str">
            <v>4.8</v>
          </cell>
          <cell r="M443" t="str">
            <v>4.5</v>
          </cell>
          <cell r="N443" t="str">
            <v>60</v>
          </cell>
          <cell r="O443" t="str">
            <v>肥胖</v>
          </cell>
          <cell r="P443" t="str">
            <v>2030</v>
          </cell>
          <cell r="Q443" t="str">
            <v>72</v>
          </cell>
          <cell r="R443" t="str">
            <v>及格</v>
          </cell>
          <cell r="S443" t="str">
            <v>9.4</v>
          </cell>
          <cell r="T443" t="str">
            <v>74</v>
          </cell>
          <cell r="U443" t="str">
            <v>及格</v>
          </cell>
          <cell r="V443" t="str">
            <v>20</v>
          </cell>
          <cell r="W443" t="str">
            <v>90</v>
          </cell>
          <cell r="X443" t="str">
            <v>优秀</v>
          </cell>
          <cell r="Y443" t="str">
            <v/>
          </cell>
          <cell r="Z443" t="str">
            <v/>
          </cell>
          <cell r="AA443" t="str">
            <v/>
          </cell>
          <cell r="AB443" t="str">
            <v/>
          </cell>
          <cell r="AC443" t="str">
            <v/>
          </cell>
          <cell r="AD443" t="str">
            <v/>
          </cell>
          <cell r="AE443" t="str">
            <v/>
          </cell>
          <cell r="AF443" t="str">
            <v>165</v>
          </cell>
          <cell r="AG443" t="str">
            <v>76</v>
          </cell>
          <cell r="AH443" t="str">
            <v>及格</v>
          </cell>
          <cell r="AI443" t="str">
            <v>4.17</v>
          </cell>
          <cell r="AJ443" t="str">
            <v>74</v>
          </cell>
          <cell r="AK443" t="str">
            <v>0</v>
          </cell>
          <cell r="AL443" t="str">
            <v>及格</v>
          </cell>
          <cell r="AM443" t="str">
            <v/>
          </cell>
          <cell r="AN443" t="str">
            <v/>
          </cell>
          <cell r="AO443" t="str">
            <v/>
          </cell>
          <cell r="AP443" t="str">
            <v/>
          </cell>
          <cell r="AQ443" t="str">
            <v>34</v>
          </cell>
          <cell r="AR443" t="str">
            <v>74</v>
          </cell>
          <cell r="AS443" t="str">
            <v>0</v>
          </cell>
          <cell r="AT443" t="str">
            <v>及格</v>
          </cell>
          <cell r="AU443" t="str">
            <v/>
          </cell>
          <cell r="AV443" t="str">
            <v/>
          </cell>
          <cell r="AW443" t="str">
            <v/>
          </cell>
          <cell r="AX443" t="str">
            <v/>
          </cell>
          <cell r="AY443" t="str">
            <v>73.4</v>
          </cell>
          <cell r="AZ443" t="str">
            <v>0</v>
          </cell>
          <cell r="BA443" t="str">
            <v>73.4</v>
          </cell>
          <cell r="BB443" t="str">
            <v>及格</v>
          </cell>
        </row>
        <row r="444">
          <cell r="F444" t="str">
            <v>杨梓宸</v>
          </cell>
          <cell r="G444" t="str">
            <v>1</v>
          </cell>
          <cell r="H444" t="str">
            <v>2012-05-17</v>
          </cell>
          <cell r="I444" t="str">
            <v/>
          </cell>
          <cell r="J444" t="str">
            <v>145.5</v>
          </cell>
          <cell r="K444" t="str">
            <v>34</v>
          </cell>
          <cell r="L444" t="str">
            <v>4.7</v>
          </cell>
          <cell r="M444" t="str">
            <v>4.8</v>
          </cell>
          <cell r="N444" t="str">
            <v>100</v>
          </cell>
          <cell r="O444" t="str">
            <v>正常</v>
          </cell>
          <cell r="P444" t="str">
            <v>1926</v>
          </cell>
          <cell r="Q444" t="str">
            <v>62</v>
          </cell>
          <cell r="R444" t="str">
            <v>及格</v>
          </cell>
          <cell r="S444" t="str">
            <v>9.6</v>
          </cell>
          <cell r="T444" t="str">
            <v>66</v>
          </cell>
          <cell r="U444" t="str">
            <v>及格</v>
          </cell>
          <cell r="V444" t="str">
            <v>9</v>
          </cell>
          <cell r="W444" t="str">
            <v>76</v>
          </cell>
          <cell r="X444" t="str">
            <v>及格</v>
          </cell>
          <cell r="Y444" t="str">
            <v/>
          </cell>
          <cell r="Z444" t="str">
            <v/>
          </cell>
          <cell r="AA444" t="str">
            <v/>
          </cell>
          <cell r="AB444" t="str">
            <v/>
          </cell>
          <cell r="AC444" t="str">
            <v/>
          </cell>
          <cell r="AD444" t="str">
            <v/>
          </cell>
          <cell r="AE444" t="str">
            <v/>
          </cell>
          <cell r="AF444" t="str">
            <v>180</v>
          </cell>
          <cell r="AG444" t="str">
            <v>72</v>
          </cell>
          <cell r="AH444" t="str">
            <v>及格</v>
          </cell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M444" t="str">
            <v>5.20</v>
          </cell>
          <cell r="AN444" t="str">
            <v>60</v>
          </cell>
          <cell r="AO444" t="str">
            <v>0</v>
          </cell>
          <cell r="AP444" t="str">
            <v>及格</v>
          </cell>
          <cell r="AQ444" t="str">
            <v/>
          </cell>
          <cell r="AR444" t="str">
            <v/>
          </cell>
          <cell r="AS444" t="str">
            <v/>
          </cell>
          <cell r="AT444" t="str">
            <v/>
          </cell>
          <cell r="AU444" t="str">
            <v>1</v>
          </cell>
          <cell r="AV444" t="str">
            <v>30</v>
          </cell>
          <cell r="AW444" t="str">
            <v>0</v>
          </cell>
          <cell r="AX444" t="str">
            <v>不及格</v>
          </cell>
          <cell r="AY444" t="str">
            <v>67.3</v>
          </cell>
          <cell r="AZ444" t="str">
            <v>0</v>
          </cell>
          <cell r="BA444" t="str">
            <v>67.3</v>
          </cell>
          <cell r="BB444" t="str">
            <v>及格</v>
          </cell>
        </row>
        <row r="445">
          <cell r="F445" t="str">
            <v>汤心颐</v>
          </cell>
          <cell r="G445" t="str">
            <v>2</v>
          </cell>
          <cell r="H445" t="str">
            <v>2012-05-04</v>
          </cell>
          <cell r="I445" t="str">
            <v/>
          </cell>
          <cell r="J445" t="str">
            <v>163</v>
          </cell>
          <cell r="K445" t="str">
            <v>49.6</v>
          </cell>
          <cell r="L445" t="str">
            <v>4.4</v>
          </cell>
          <cell r="M445" t="str">
            <v>4.3</v>
          </cell>
          <cell r="N445" t="str">
            <v>100</v>
          </cell>
          <cell r="O445" t="str">
            <v>正常</v>
          </cell>
          <cell r="P445" t="str">
            <v>3238</v>
          </cell>
          <cell r="Q445" t="str">
            <v>100</v>
          </cell>
          <cell r="R445" t="str">
            <v>优秀</v>
          </cell>
          <cell r="S445" t="str">
            <v>9.4</v>
          </cell>
          <cell r="T445" t="str">
            <v>74</v>
          </cell>
          <cell r="U445" t="str">
            <v>及格</v>
          </cell>
          <cell r="V445" t="str">
            <v>7</v>
          </cell>
          <cell r="W445" t="str">
            <v>66</v>
          </cell>
          <cell r="X445" t="str">
            <v>及格</v>
          </cell>
          <cell r="Y445" t="str">
            <v/>
          </cell>
          <cell r="Z445" t="str">
            <v/>
          </cell>
          <cell r="AA445" t="str">
            <v/>
          </cell>
          <cell r="AB445" t="str">
            <v/>
          </cell>
          <cell r="AC445" t="str">
            <v/>
          </cell>
          <cell r="AD445" t="str">
            <v/>
          </cell>
          <cell r="AE445" t="str">
            <v/>
          </cell>
          <cell r="AF445" t="str">
            <v>160</v>
          </cell>
          <cell r="AG445" t="str">
            <v>72</v>
          </cell>
          <cell r="AH445" t="str">
            <v>及格</v>
          </cell>
          <cell r="AI445" t="str">
            <v>4.14</v>
          </cell>
          <cell r="AJ445" t="str">
            <v>76</v>
          </cell>
          <cell r="AK445" t="str">
            <v>0</v>
          </cell>
          <cell r="AL445" t="str">
            <v>及格</v>
          </cell>
          <cell r="AM445" t="str">
            <v/>
          </cell>
          <cell r="AN445" t="str">
            <v/>
          </cell>
          <cell r="AO445" t="str">
            <v/>
          </cell>
          <cell r="AP445" t="str">
            <v/>
          </cell>
          <cell r="AQ445" t="str">
            <v>40</v>
          </cell>
          <cell r="AR445" t="str">
            <v>80</v>
          </cell>
          <cell r="AS445" t="str">
            <v>0</v>
          </cell>
          <cell r="AT445" t="str">
            <v>良好</v>
          </cell>
          <cell r="AU445" t="str">
            <v/>
          </cell>
          <cell r="AV445" t="str">
            <v/>
          </cell>
          <cell r="AW445" t="str">
            <v/>
          </cell>
          <cell r="AX445" t="str">
            <v/>
          </cell>
          <cell r="AY445" t="str">
            <v>81.8</v>
          </cell>
          <cell r="AZ445" t="str">
            <v>0</v>
          </cell>
          <cell r="BA445" t="str">
            <v>81.8</v>
          </cell>
          <cell r="BB445" t="str">
            <v>良好</v>
          </cell>
        </row>
        <row r="446">
          <cell r="F446" t="str">
            <v>邢天宝</v>
          </cell>
          <cell r="G446" t="str">
            <v>1</v>
          </cell>
          <cell r="H446" t="str">
            <v>2011-12-19</v>
          </cell>
          <cell r="I446" t="str">
            <v/>
          </cell>
          <cell r="J446" t="str">
            <v>169</v>
          </cell>
          <cell r="K446" t="str">
            <v>79.2</v>
          </cell>
          <cell r="L446" t="str">
            <v>4.6</v>
          </cell>
          <cell r="M446" t="str">
            <v>4.5</v>
          </cell>
          <cell r="N446" t="str">
            <v>60</v>
          </cell>
          <cell r="O446" t="str">
            <v>肥胖</v>
          </cell>
          <cell r="P446" t="str">
            <v>4650</v>
          </cell>
          <cell r="Q446" t="str">
            <v>100</v>
          </cell>
          <cell r="R446" t="str">
            <v>优秀</v>
          </cell>
          <cell r="S446" t="str">
            <v>8</v>
          </cell>
          <cell r="T446" t="str">
            <v>90</v>
          </cell>
          <cell r="U446" t="str">
            <v>优秀</v>
          </cell>
          <cell r="V446" t="str">
            <v>24</v>
          </cell>
          <cell r="W446" t="str">
            <v>100</v>
          </cell>
          <cell r="X446" t="str">
            <v>优秀</v>
          </cell>
          <cell r="Y446" t="str">
            <v/>
          </cell>
          <cell r="Z446" t="str">
            <v/>
          </cell>
          <cell r="AA446" t="str">
            <v/>
          </cell>
          <cell r="AB446" t="str">
            <v/>
          </cell>
          <cell r="AC446" t="str">
            <v/>
          </cell>
          <cell r="AD446" t="str">
            <v/>
          </cell>
          <cell r="AE446" t="str">
            <v/>
          </cell>
          <cell r="AF446" t="str">
            <v>180</v>
          </cell>
          <cell r="AG446" t="str">
            <v>72</v>
          </cell>
          <cell r="AH446" t="str">
            <v>及格</v>
          </cell>
          <cell r="AI446" t="str">
            <v/>
          </cell>
          <cell r="AJ446" t="str">
            <v/>
          </cell>
          <cell r="AK446" t="str">
            <v/>
          </cell>
          <cell r="AL446" t="str">
            <v/>
          </cell>
          <cell r="AM446" t="str">
            <v>4.46</v>
          </cell>
          <cell r="AN446" t="str">
            <v>72</v>
          </cell>
          <cell r="AO446" t="str">
            <v>0</v>
          </cell>
          <cell r="AP446" t="str">
            <v>及格</v>
          </cell>
          <cell r="AQ446" t="str">
            <v/>
          </cell>
          <cell r="AR446" t="str">
            <v/>
          </cell>
          <cell r="AS446" t="str">
            <v/>
          </cell>
          <cell r="AT446" t="str">
            <v/>
          </cell>
          <cell r="AU446" t="str">
            <v>1</v>
          </cell>
          <cell r="AV446" t="str">
            <v>30</v>
          </cell>
          <cell r="AW446" t="str">
            <v>0</v>
          </cell>
          <cell r="AX446" t="str">
            <v>不及格</v>
          </cell>
          <cell r="AY446" t="str">
            <v>76.6</v>
          </cell>
          <cell r="AZ446" t="str">
            <v>0</v>
          </cell>
          <cell r="BA446" t="str">
            <v>76.6</v>
          </cell>
          <cell r="BB446" t="str">
            <v>及格</v>
          </cell>
        </row>
        <row r="447">
          <cell r="F447" t="str">
            <v>钱翰霖</v>
          </cell>
          <cell r="G447" t="str">
            <v>1</v>
          </cell>
          <cell r="H447" t="str">
            <v>2012-02-19</v>
          </cell>
          <cell r="I447" t="str">
            <v/>
          </cell>
          <cell r="J447" t="str">
            <v>154</v>
          </cell>
          <cell r="K447" t="str">
            <v>38.3</v>
          </cell>
          <cell r="L447" t="str">
            <v>4.8</v>
          </cell>
          <cell r="M447" t="str">
            <v>4.4</v>
          </cell>
          <cell r="N447" t="str">
            <v>100</v>
          </cell>
          <cell r="O447" t="str">
            <v>正常</v>
          </cell>
          <cell r="P447" t="str">
            <v>2046</v>
          </cell>
          <cell r="Q447" t="str">
            <v>64</v>
          </cell>
          <cell r="R447" t="str">
            <v>及格</v>
          </cell>
          <cell r="S447" t="str">
            <v>10</v>
          </cell>
          <cell r="T447" t="str">
            <v>62</v>
          </cell>
          <cell r="U447" t="str">
            <v>及格</v>
          </cell>
          <cell r="V447" t="str">
            <v>11</v>
          </cell>
          <cell r="W447" t="str">
            <v>80</v>
          </cell>
          <cell r="X447" t="str">
            <v>良好</v>
          </cell>
          <cell r="Y447" t="str">
            <v/>
          </cell>
          <cell r="Z447" t="str">
            <v/>
          </cell>
          <cell r="AA447" t="str">
            <v/>
          </cell>
          <cell r="AB447" t="str">
            <v/>
          </cell>
          <cell r="AC447" t="str">
            <v/>
          </cell>
          <cell r="AD447" t="str">
            <v/>
          </cell>
          <cell r="AE447" t="str">
            <v/>
          </cell>
          <cell r="AF447" t="str">
            <v>120</v>
          </cell>
          <cell r="AG447" t="str">
            <v>0</v>
          </cell>
          <cell r="AH447" t="str">
            <v>不及格</v>
          </cell>
          <cell r="AI447" t="str">
            <v/>
          </cell>
          <cell r="AJ447" t="str">
            <v/>
          </cell>
          <cell r="AK447" t="str">
            <v/>
          </cell>
          <cell r="AL447" t="str">
            <v/>
          </cell>
          <cell r="AM447" t="str">
            <v>5.05</v>
          </cell>
          <cell r="AN447" t="str">
            <v>66</v>
          </cell>
          <cell r="AO447" t="str">
            <v>0</v>
          </cell>
          <cell r="AP447" t="str">
            <v>及格</v>
          </cell>
          <cell r="AQ447" t="str">
            <v/>
          </cell>
          <cell r="AR447" t="str">
            <v/>
          </cell>
          <cell r="AS447" t="str">
            <v/>
          </cell>
          <cell r="AT447" t="str">
            <v/>
          </cell>
          <cell r="AU447" t="str">
            <v>1</v>
          </cell>
          <cell r="AV447" t="str">
            <v>30</v>
          </cell>
          <cell r="AW447" t="str">
            <v>0</v>
          </cell>
          <cell r="AX447" t="str">
            <v>不及格</v>
          </cell>
          <cell r="AY447" t="str">
            <v>61.2</v>
          </cell>
          <cell r="AZ447" t="str">
            <v>0</v>
          </cell>
          <cell r="BA447" t="str">
            <v>61.2</v>
          </cell>
          <cell r="BB447" t="str">
            <v>及格</v>
          </cell>
        </row>
        <row r="448">
          <cell r="F448" t="str">
            <v>邬玲珑</v>
          </cell>
          <cell r="G448" t="str">
            <v>2</v>
          </cell>
          <cell r="H448" t="str">
            <v>2012-02-20</v>
          </cell>
          <cell r="I448" t="str">
            <v/>
          </cell>
          <cell r="J448" t="str">
            <v>164</v>
          </cell>
          <cell r="K448" t="str">
            <v>51.8</v>
          </cell>
          <cell r="L448" t="str">
            <v>4.6</v>
          </cell>
          <cell r="M448" t="str">
            <v>4.5</v>
          </cell>
          <cell r="N448" t="str">
            <v>100</v>
          </cell>
          <cell r="O448" t="str">
            <v>正常</v>
          </cell>
          <cell r="P448" t="str">
            <v>2291</v>
          </cell>
          <cell r="Q448" t="str">
            <v>78</v>
          </cell>
          <cell r="R448" t="str">
            <v>及格</v>
          </cell>
          <cell r="S448" t="str">
            <v>9.8</v>
          </cell>
          <cell r="T448" t="str">
            <v>70</v>
          </cell>
          <cell r="U448" t="str">
            <v>及格</v>
          </cell>
          <cell r="V448" t="str">
            <v>7</v>
          </cell>
          <cell r="W448" t="str">
            <v>66</v>
          </cell>
          <cell r="X448" t="str">
            <v>及格</v>
          </cell>
          <cell r="Y448" t="str">
            <v/>
          </cell>
          <cell r="Z448" t="str">
            <v/>
          </cell>
          <cell r="AA448" t="str">
            <v/>
          </cell>
          <cell r="AB448" t="str">
            <v/>
          </cell>
          <cell r="AC448" t="str">
            <v/>
          </cell>
          <cell r="AD448" t="str">
            <v/>
          </cell>
          <cell r="AE448" t="str">
            <v/>
          </cell>
          <cell r="AF448" t="str">
            <v>160</v>
          </cell>
          <cell r="AG448" t="str">
            <v>72</v>
          </cell>
          <cell r="AH448" t="str">
            <v>及格</v>
          </cell>
          <cell r="AI448" t="str">
            <v>4.20</v>
          </cell>
          <cell r="AJ448" t="str">
            <v>74</v>
          </cell>
          <cell r="AK448" t="str">
            <v>0</v>
          </cell>
          <cell r="AL448" t="str">
            <v>及格</v>
          </cell>
          <cell r="AM448" t="str">
            <v/>
          </cell>
          <cell r="AN448" t="str">
            <v/>
          </cell>
          <cell r="AO448" t="str">
            <v/>
          </cell>
          <cell r="AP448" t="str">
            <v/>
          </cell>
          <cell r="AQ448" t="str">
            <v>46</v>
          </cell>
          <cell r="AR448" t="str">
            <v>90</v>
          </cell>
          <cell r="AS448" t="str">
            <v>0</v>
          </cell>
          <cell r="AT448" t="str">
            <v>优秀</v>
          </cell>
          <cell r="AU448" t="str">
            <v/>
          </cell>
          <cell r="AV448" t="str">
            <v/>
          </cell>
          <cell r="AW448" t="str">
            <v/>
          </cell>
          <cell r="AX448" t="str">
            <v/>
          </cell>
          <cell r="AY448" t="str">
            <v>78.3</v>
          </cell>
          <cell r="AZ448" t="str">
            <v>0</v>
          </cell>
          <cell r="BA448" t="str">
            <v>78.3</v>
          </cell>
          <cell r="BB448" t="str">
            <v>及格</v>
          </cell>
        </row>
        <row r="449">
          <cell r="F449" t="str">
            <v>李沁书</v>
          </cell>
          <cell r="G449" t="str">
            <v>2</v>
          </cell>
          <cell r="H449" t="str">
            <v>2012-03-31</v>
          </cell>
          <cell r="I449" t="str">
            <v/>
          </cell>
          <cell r="J449" t="str">
            <v>165</v>
          </cell>
          <cell r="K449" t="str">
            <v>54.4</v>
          </cell>
          <cell r="L449" t="str">
            <v>4.9</v>
          </cell>
          <cell r="M449" t="str">
            <v>4.9</v>
          </cell>
          <cell r="N449" t="str">
            <v>100</v>
          </cell>
          <cell r="O449" t="str">
            <v>正常</v>
          </cell>
          <cell r="P449" t="str">
            <v>2179</v>
          </cell>
          <cell r="Q449" t="str">
            <v>76</v>
          </cell>
          <cell r="R449" t="str">
            <v>及格</v>
          </cell>
          <cell r="S449" t="str">
            <v>8.1</v>
          </cell>
          <cell r="T449" t="str">
            <v>100</v>
          </cell>
          <cell r="U449" t="str">
            <v>优秀</v>
          </cell>
          <cell r="V449" t="str">
            <v>17</v>
          </cell>
          <cell r="W449" t="str">
            <v>85</v>
          </cell>
          <cell r="X449" t="str">
            <v>良好</v>
          </cell>
          <cell r="Y449" t="str">
            <v/>
          </cell>
          <cell r="Z449" t="str">
            <v/>
          </cell>
          <cell r="AA449" t="str">
            <v/>
          </cell>
          <cell r="AB449" t="str">
            <v/>
          </cell>
          <cell r="AC449" t="str">
            <v/>
          </cell>
          <cell r="AD449" t="str">
            <v/>
          </cell>
          <cell r="AE449" t="str">
            <v/>
          </cell>
          <cell r="AF449" t="str">
            <v>190</v>
          </cell>
          <cell r="AG449" t="str">
            <v>95</v>
          </cell>
          <cell r="AH449" t="str">
            <v>优秀</v>
          </cell>
          <cell r="AI449" t="str">
            <v>4.16</v>
          </cell>
          <cell r="AJ449" t="str">
            <v>74</v>
          </cell>
          <cell r="AK449" t="str">
            <v>0</v>
          </cell>
          <cell r="AL449" t="str">
            <v>及格</v>
          </cell>
          <cell r="AM449" t="str">
            <v/>
          </cell>
          <cell r="AN449" t="str">
            <v/>
          </cell>
          <cell r="AO449" t="str">
            <v/>
          </cell>
          <cell r="AP449" t="str">
            <v/>
          </cell>
          <cell r="AQ449" t="str">
            <v>37</v>
          </cell>
          <cell r="AR449" t="str">
            <v>76</v>
          </cell>
          <cell r="AS449" t="str">
            <v>0</v>
          </cell>
          <cell r="AT449" t="str">
            <v>及格</v>
          </cell>
          <cell r="AU449" t="str">
            <v/>
          </cell>
          <cell r="AV449" t="str">
            <v/>
          </cell>
          <cell r="AW449" t="str">
            <v/>
          </cell>
          <cell r="AX449" t="str">
            <v/>
          </cell>
          <cell r="AY449" t="str">
            <v>86.8</v>
          </cell>
          <cell r="AZ449" t="str">
            <v>0</v>
          </cell>
          <cell r="BA449" t="str">
            <v>86.8</v>
          </cell>
          <cell r="BB449" t="str">
            <v>良好</v>
          </cell>
        </row>
        <row r="450">
          <cell r="F450" t="str">
            <v>过嘉睿</v>
          </cell>
          <cell r="G450" t="str">
            <v>1</v>
          </cell>
          <cell r="H450" t="str">
            <v>2012-03-21</v>
          </cell>
          <cell r="I450" t="str">
            <v/>
          </cell>
          <cell r="J450" t="str">
            <v>155.5</v>
          </cell>
          <cell r="K450" t="str">
            <v>59</v>
          </cell>
          <cell r="L450" t="str">
            <v>5.1</v>
          </cell>
          <cell r="M450" t="str">
            <v>4.8</v>
          </cell>
          <cell r="N450" t="str">
            <v>80</v>
          </cell>
          <cell r="O450" t="str">
            <v>超重</v>
          </cell>
          <cell r="P450" t="str">
            <v>2348</v>
          </cell>
          <cell r="Q450" t="str">
            <v>70</v>
          </cell>
          <cell r="R450" t="str">
            <v>及格</v>
          </cell>
          <cell r="S450" t="str">
            <v>9.2</v>
          </cell>
          <cell r="T450" t="str">
            <v>70</v>
          </cell>
          <cell r="U450" t="str">
            <v>及格</v>
          </cell>
          <cell r="V450" t="str">
            <v>9</v>
          </cell>
          <cell r="W450" t="str">
            <v>76</v>
          </cell>
          <cell r="X450" t="str">
            <v>及格</v>
          </cell>
          <cell r="Y450" t="str">
            <v/>
          </cell>
          <cell r="Z450" t="str">
            <v/>
          </cell>
          <cell r="AA450" t="str">
            <v/>
          </cell>
          <cell r="AB450" t="str">
            <v/>
          </cell>
          <cell r="AC450" t="str">
            <v/>
          </cell>
          <cell r="AD450" t="str">
            <v/>
          </cell>
          <cell r="AE450" t="str">
            <v/>
          </cell>
          <cell r="AF450" t="str">
            <v>165</v>
          </cell>
          <cell r="AG450" t="str">
            <v>64</v>
          </cell>
          <cell r="AH450" t="str">
            <v>及格</v>
          </cell>
          <cell r="AI450" t="str">
            <v/>
          </cell>
          <cell r="AJ450" t="str">
            <v/>
          </cell>
          <cell r="AK450" t="str">
            <v/>
          </cell>
          <cell r="AL450" t="str">
            <v/>
          </cell>
          <cell r="AM450" t="str">
            <v>5.03</v>
          </cell>
          <cell r="AN450" t="str">
            <v>66</v>
          </cell>
          <cell r="AO450" t="str">
            <v>0</v>
          </cell>
          <cell r="AP450" t="str">
            <v>及格</v>
          </cell>
          <cell r="AQ450" t="str">
            <v/>
          </cell>
          <cell r="AR450" t="str">
            <v/>
          </cell>
          <cell r="AS450" t="str">
            <v/>
          </cell>
          <cell r="AT450" t="str">
            <v/>
          </cell>
          <cell r="AU450" t="str">
            <v>1</v>
          </cell>
          <cell r="AV450" t="str">
            <v>30</v>
          </cell>
          <cell r="AW450" t="str">
            <v>0</v>
          </cell>
          <cell r="AX450" t="str">
            <v>不及格</v>
          </cell>
          <cell r="AY450" t="str">
            <v>66.7</v>
          </cell>
          <cell r="AZ450" t="str">
            <v>0</v>
          </cell>
          <cell r="BA450" t="str">
            <v>66.7</v>
          </cell>
          <cell r="BB450" t="str">
            <v>及格</v>
          </cell>
        </row>
        <row r="451">
          <cell r="F451" t="str">
            <v>柳絮儿</v>
          </cell>
          <cell r="G451" t="str">
            <v>2</v>
          </cell>
          <cell r="H451" t="str">
            <v>2011-02-15</v>
          </cell>
          <cell r="I451" t="str">
            <v/>
          </cell>
          <cell r="J451" t="str">
            <v>165</v>
          </cell>
          <cell r="K451" t="str">
            <v>53.5</v>
          </cell>
          <cell r="L451" t="str">
            <v>4.4</v>
          </cell>
          <cell r="M451" t="str">
            <v>4.5</v>
          </cell>
          <cell r="N451" t="str">
            <v>100</v>
          </cell>
          <cell r="O451" t="str">
            <v>正常</v>
          </cell>
          <cell r="P451" t="str">
            <v>2422</v>
          </cell>
          <cell r="Q451" t="str">
            <v>78</v>
          </cell>
          <cell r="R451" t="str">
            <v>及格</v>
          </cell>
          <cell r="S451" t="str">
            <v>8.9</v>
          </cell>
          <cell r="T451" t="str">
            <v>78</v>
          </cell>
          <cell r="U451" t="str">
            <v>及格</v>
          </cell>
          <cell r="V451" t="str">
            <v>26.5</v>
          </cell>
          <cell r="W451" t="str">
            <v>100</v>
          </cell>
          <cell r="X451" t="str">
            <v>优秀</v>
          </cell>
          <cell r="Y451" t="str">
            <v/>
          </cell>
          <cell r="Z451" t="str">
            <v/>
          </cell>
          <cell r="AA451" t="str">
            <v/>
          </cell>
          <cell r="AB451" t="str">
            <v/>
          </cell>
          <cell r="AC451" t="str">
            <v/>
          </cell>
          <cell r="AD451" t="str">
            <v/>
          </cell>
          <cell r="AE451" t="str">
            <v/>
          </cell>
          <cell r="AF451" t="str">
            <v>170</v>
          </cell>
          <cell r="AG451" t="str">
            <v>76</v>
          </cell>
          <cell r="AH451" t="str">
            <v>及格</v>
          </cell>
          <cell r="AI451" t="str">
            <v>3.55</v>
          </cell>
          <cell r="AJ451" t="str">
            <v>80</v>
          </cell>
          <cell r="AK451" t="str">
            <v>0</v>
          </cell>
          <cell r="AL451" t="str">
            <v>良好</v>
          </cell>
          <cell r="AM451" t="str">
            <v/>
          </cell>
          <cell r="AN451" t="str">
            <v/>
          </cell>
          <cell r="AO451" t="str">
            <v/>
          </cell>
          <cell r="AP451" t="str">
            <v/>
          </cell>
          <cell r="AQ451" t="str">
            <v>50</v>
          </cell>
          <cell r="AR451" t="str">
            <v>95</v>
          </cell>
          <cell r="AS451" t="str">
            <v>0</v>
          </cell>
          <cell r="AT451" t="str">
            <v>优秀</v>
          </cell>
          <cell r="AU451" t="str">
            <v/>
          </cell>
          <cell r="AV451" t="str">
            <v/>
          </cell>
          <cell r="AW451" t="str">
            <v/>
          </cell>
          <cell r="AX451" t="str">
            <v/>
          </cell>
          <cell r="AY451" t="str">
            <v>85.4</v>
          </cell>
          <cell r="AZ451" t="str">
            <v>0</v>
          </cell>
          <cell r="BA451" t="str">
            <v>85.4</v>
          </cell>
          <cell r="BB451" t="str">
            <v>良好</v>
          </cell>
        </row>
        <row r="452">
          <cell r="F452" t="str">
            <v>吴启舟</v>
          </cell>
          <cell r="G452" t="str">
            <v>1</v>
          </cell>
          <cell r="H452" t="str">
            <v>2010-11-25</v>
          </cell>
          <cell r="I452" t="str">
            <v/>
          </cell>
          <cell r="J452" t="str">
            <v>167.5</v>
          </cell>
          <cell r="K452" t="str">
            <v>55.8</v>
          </cell>
          <cell r="L452" t="str">
            <v>4.5</v>
          </cell>
          <cell r="M452" t="str">
            <v>4.6</v>
          </cell>
          <cell r="N452" t="str">
            <v>100</v>
          </cell>
          <cell r="O452" t="str">
            <v>正常</v>
          </cell>
          <cell r="P452" t="str">
            <v>2929</v>
          </cell>
          <cell r="Q452" t="str">
            <v>74</v>
          </cell>
          <cell r="R452" t="str">
            <v>及格</v>
          </cell>
          <cell r="S452" t="str">
            <v>7.3</v>
          </cell>
          <cell r="T452" t="str">
            <v>100</v>
          </cell>
          <cell r="U452" t="str">
            <v>优秀</v>
          </cell>
          <cell r="V452" t="str">
            <v>6.5</v>
          </cell>
          <cell r="W452" t="str">
            <v>72</v>
          </cell>
          <cell r="X452" t="str">
            <v>及格</v>
          </cell>
          <cell r="Y452" t="str">
            <v/>
          </cell>
          <cell r="Z452" t="str">
            <v/>
          </cell>
          <cell r="AA452" t="str">
            <v/>
          </cell>
          <cell r="AB452" t="str">
            <v/>
          </cell>
          <cell r="AC452" t="str">
            <v/>
          </cell>
          <cell r="AD452" t="str">
            <v/>
          </cell>
          <cell r="AE452" t="str">
            <v/>
          </cell>
          <cell r="AF452" t="str">
            <v>195</v>
          </cell>
          <cell r="AG452" t="str">
            <v>72</v>
          </cell>
          <cell r="AH452" t="str">
            <v>及格</v>
          </cell>
          <cell r="AI452" t="str">
            <v/>
          </cell>
          <cell r="AJ452" t="str">
            <v/>
          </cell>
          <cell r="AK452" t="str">
            <v/>
          </cell>
          <cell r="AL452" t="str">
            <v/>
          </cell>
          <cell r="AM452" t="str">
            <v>4.27</v>
          </cell>
          <cell r="AN452" t="str">
            <v>74</v>
          </cell>
          <cell r="AO452" t="str">
            <v>0</v>
          </cell>
          <cell r="AP452" t="str">
            <v>及格</v>
          </cell>
          <cell r="AQ452" t="str">
            <v/>
          </cell>
          <cell r="AR452" t="str">
            <v/>
          </cell>
          <cell r="AS452" t="str">
            <v/>
          </cell>
          <cell r="AT452" t="str">
            <v/>
          </cell>
          <cell r="AU452" t="str">
            <v>1</v>
          </cell>
          <cell r="AV452" t="str">
            <v>20</v>
          </cell>
          <cell r="AW452" t="str">
            <v>0</v>
          </cell>
          <cell r="AX452" t="str">
            <v>不及格</v>
          </cell>
          <cell r="AY452" t="str">
            <v>77.3</v>
          </cell>
          <cell r="AZ452" t="str">
            <v>0</v>
          </cell>
          <cell r="BA452" t="str">
            <v>77.3</v>
          </cell>
          <cell r="BB452" t="str">
            <v>及格</v>
          </cell>
        </row>
        <row r="453">
          <cell r="F453" t="str">
            <v>蒋睿</v>
          </cell>
          <cell r="G453" t="str">
            <v>1</v>
          </cell>
          <cell r="H453" t="str">
            <v>2010-11-28</v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 t="str">
            <v/>
          </cell>
          <cell r="W453" t="str">
            <v/>
          </cell>
          <cell r="X453" t="str">
            <v/>
          </cell>
          <cell r="Y453" t="str">
            <v/>
          </cell>
          <cell r="Z453" t="str">
            <v/>
          </cell>
          <cell r="AA453" t="str">
            <v/>
          </cell>
          <cell r="AB453" t="str">
            <v/>
          </cell>
          <cell r="AC453" t="str">
            <v/>
          </cell>
          <cell r="AD453" t="str">
            <v/>
          </cell>
          <cell r="AE453" t="str">
            <v/>
          </cell>
          <cell r="AF453" t="str">
            <v/>
          </cell>
          <cell r="AG453" t="str">
            <v/>
          </cell>
          <cell r="AH453" t="str">
            <v/>
          </cell>
          <cell r="AI453" t="str">
            <v/>
          </cell>
          <cell r="AJ453" t="str">
            <v/>
          </cell>
          <cell r="AK453" t="str">
            <v/>
          </cell>
          <cell r="AL453" t="str">
            <v/>
          </cell>
          <cell r="AM453" t="str">
            <v/>
          </cell>
          <cell r="AN453" t="str">
            <v/>
          </cell>
          <cell r="AO453" t="str">
            <v/>
          </cell>
          <cell r="AP453" t="str">
            <v/>
          </cell>
          <cell r="AQ453" t="str">
            <v/>
          </cell>
          <cell r="AR453" t="str">
            <v/>
          </cell>
          <cell r="AS453" t="str">
            <v/>
          </cell>
          <cell r="AT453" t="str">
            <v/>
          </cell>
          <cell r="AU453" t="str">
            <v/>
          </cell>
          <cell r="AV453" t="str">
            <v/>
          </cell>
          <cell r="AW453" t="str">
            <v/>
          </cell>
          <cell r="AX453" t="str">
            <v/>
          </cell>
          <cell r="AY453" t="str">
            <v/>
          </cell>
          <cell r="AZ453" t="str">
            <v/>
          </cell>
          <cell r="BA453" t="str">
            <v/>
          </cell>
          <cell r="BB453" t="str">
            <v>不及格</v>
          </cell>
        </row>
        <row r="454">
          <cell r="F454" t="str">
            <v>朱娅琪</v>
          </cell>
          <cell r="G454" t="str">
            <v>2</v>
          </cell>
          <cell r="H454" t="str">
            <v>2011-01-13</v>
          </cell>
          <cell r="I454" t="str">
            <v/>
          </cell>
          <cell r="J454" t="str">
            <v>158.5</v>
          </cell>
          <cell r="K454" t="str">
            <v>50.1</v>
          </cell>
          <cell r="L454" t="str">
            <v>4.0</v>
          </cell>
          <cell r="M454" t="str">
            <v>4.0</v>
          </cell>
          <cell r="N454" t="str">
            <v>100</v>
          </cell>
          <cell r="O454" t="str">
            <v>正常</v>
          </cell>
          <cell r="P454" t="str">
            <v>2758</v>
          </cell>
          <cell r="Q454" t="str">
            <v>85</v>
          </cell>
          <cell r="R454" t="str">
            <v>良好</v>
          </cell>
          <cell r="S454" t="str">
            <v>8.7</v>
          </cell>
          <cell r="T454" t="str">
            <v>80</v>
          </cell>
          <cell r="U454" t="str">
            <v>良好</v>
          </cell>
          <cell r="V454" t="str">
            <v>26</v>
          </cell>
          <cell r="W454" t="str">
            <v>100</v>
          </cell>
          <cell r="X454" t="str">
            <v>优秀</v>
          </cell>
          <cell r="Y454" t="str">
            <v/>
          </cell>
          <cell r="Z454" t="str">
            <v/>
          </cell>
          <cell r="AA454" t="str">
            <v/>
          </cell>
          <cell r="AB454" t="str">
            <v/>
          </cell>
          <cell r="AC454" t="str">
            <v/>
          </cell>
          <cell r="AD454" t="str">
            <v/>
          </cell>
          <cell r="AE454" t="str">
            <v/>
          </cell>
          <cell r="AF454" t="str">
            <v>190</v>
          </cell>
          <cell r="AG454" t="str">
            <v>90</v>
          </cell>
          <cell r="AH454" t="str">
            <v>优秀</v>
          </cell>
          <cell r="AI454" t="str">
            <v>3.42</v>
          </cell>
          <cell r="AJ454" t="str">
            <v>90</v>
          </cell>
          <cell r="AK454" t="str">
            <v>0</v>
          </cell>
          <cell r="AL454" t="str">
            <v>优秀</v>
          </cell>
          <cell r="AM454" t="str">
            <v/>
          </cell>
          <cell r="AN454" t="str">
            <v/>
          </cell>
          <cell r="AO454" t="str">
            <v/>
          </cell>
          <cell r="AP454" t="str">
            <v/>
          </cell>
          <cell r="AQ454" t="str">
            <v>47</v>
          </cell>
          <cell r="AR454" t="str">
            <v>90</v>
          </cell>
          <cell r="AS454" t="str">
            <v>0</v>
          </cell>
          <cell r="AT454" t="str">
            <v>优秀</v>
          </cell>
          <cell r="AU454" t="str">
            <v/>
          </cell>
          <cell r="AV454" t="str">
            <v/>
          </cell>
          <cell r="AW454" t="str">
            <v/>
          </cell>
          <cell r="AX454" t="str">
            <v/>
          </cell>
          <cell r="AY454" t="str">
            <v>89.8</v>
          </cell>
          <cell r="AZ454" t="str">
            <v>0</v>
          </cell>
          <cell r="BA454" t="str">
            <v>89.8</v>
          </cell>
          <cell r="BB454" t="str">
            <v>良好</v>
          </cell>
        </row>
        <row r="455">
          <cell r="F455" t="str">
            <v>王澄莹</v>
          </cell>
          <cell r="G455" t="str">
            <v>2</v>
          </cell>
          <cell r="H455" t="str">
            <v>2011-01-19</v>
          </cell>
          <cell r="I455" t="str">
            <v/>
          </cell>
          <cell r="J455" t="str">
            <v>157</v>
          </cell>
          <cell r="K455" t="str">
            <v>61.3</v>
          </cell>
          <cell r="L455" t="str">
            <v>4.8</v>
          </cell>
          <cell r="M455" t="str">
            <v>4.8</v>
          </cell>
          <cell r="N455" t="str">
            <v>60</v>
          </cell>
          <cell r="O455" t="str">
            <v>肥胖</v>
          </cell>
          <cell r="P455" t="str">
            <v>3417</v>
          </cell>
          <cell r="Q455" t="str">
            <v>100</v>
          </cell>
          <cell r="R455" t="str">
            <v>优秀</v>
          </cell>
          <cell r="S455" t="str">
            <v>9.7</v>
          </cell>
          <cell r="T455" t="str">
            <v>70</v>
          </cell>
          <cell r="U455" t="str">
            <v>及格</v>
          </cell>
          <cell r="V455" t="str">
            <v>9</v>
          </cell>
          <cell r="W455" t="str">
            <v>68</v>
          </cell>
          <cell r="X455" t="str">
            <v>及格</v>
          </cell>
          <cell r="Y455" t="str">
            <v/>
          </cell>
          <cell r="Z455" t="str">
            <v/>
          </cell>
          <cell r="AA455" t="str">
            <v/>
          </cell>
          <cell r="AB455" t="str">
            <v/>
          </cell>
          <cell r="AC455" t="str">
            <v/>
          </cell>
          <cell r="AD455" t="str">
            <v/>
          </cell>
          <cell r="AE455" t="str">
            <v/>
          </cell>
          <cell r="AF455" t="str">
            <v>150</v>
          </cell>
          <cell r="AG455" t="str">
            <v>64</v>
          </cell>
          <cell r="AH455" t="str">
            <v>及格</v>
          </cell>
          <cell r="AI455" t="str">
            <v>4.21</v>
          </cell>
          <cell r="AJ455" t="str">
            <v>70</v>
          </cell>
          <cell r="AK455" t="str">
            <v>0</v>
          </cell>
          <cell r="AL455" t="str">
            <v>及格</v>
          </cell>
          <cell r="AM455" t="str">
            <v/>
          </cell>
          <cell r="AN455" t="str">
            <v/>
          </cell>
          <cell r="AO455" t="str">
            <v/>
          </cell>
          <cell r="AP455" t="str">
            <v/>
          </cell>
          <cell r="AQ455" t="str">
            <v>10</v>
          </cell>
          <cell r="AR455" t="str">
            <v>0</v>
          </cell>
          <cell r="AS455" t="str">
            <v>0</v>
          </cell>
          <cell r="AT455" t="str">
            <v>不及格</v>
          </cell>
          <cell r="AU455" t="str">
            <v/>
          </cell>
          <cell r="AV455" t="str">
            <v/>
          </cell>
          <cell r="AW455" t="str">
            <v/>
          </cell>
          <cell r="AX455" t="str">
            <v/>
          </cell>
          <cell r="AY455" t="str">
            <v>65.2</v>
          </cell>
          <cell r="AZ455" t="str">
            <v>0</v>
          </cell>
          <cell r="BA455" t="str">
            <v>65.2</v>
          </cell>
          <cell r="BB455" t="str">
            <v>及格</v>
          </cell>
        </row>
        <row r="456">
          <cell r="F456" t="str">
            <v>曹雨萱</v>
          </cell>
          <cell r="G456" t="str">
            <v>2</v>
          </cell>
          <cell r="H456" t="str">
            <v>2011-05-21</v>
          </cell>
          <cell r="I456" t="str">
            <v/>
          </cell>
          <cell r="J456" t="str">
            <v>160.5</v>
          </cell>
          <cell r="K456" t="str">
            <v>73.2</v>
          </cell>
          <cell r="L456" t="str">
            <v>4.9</v>
          </cell>
          <cell r="M456" t="str">
            <v>4.6</v>
          </cell>
          <cell r="N456" t="str">
            <v>60</v>
          </cell>
          <cell r="O456" t="str">
            <v>肥胖</v>
          </cell>
          <cell r="P456" t="str">
            <v>2832</v>
          </cell>
          <cell r="Q456" t="str">
            <v>90</v>
          </cell>
          <cell r="R456" t="str">
            <v>优秀</v>
          </cell>
          <cell r="S456" t="str">
            <v>9.9</v>
          </cell>
          <cell r="T456" t="str">
            <v>68</v>
          </cell>
          <cell r="U456" t="str">
            <v>及格</v>
          </cell>
          <cell r="V456" t="str">
            <v>20</v>
          </cell>
          <cell r="W456" t="str">
            <v>90</v>
          </cell>
          <cell r="X456" t="str">
            <v>优秀</v>
          </cell>
          <cell r="Y456" t="str">
            <v/>
          </cell>
          <cell r="Z456" t="str">
            <v/>
          </cell>
          <cell r="AA456" t="str">
            <v/>
          </cell>
          <cell r="AB456" t="str">
            <v/>
          </cell>
          <cell r="AC456" t="str">
            <v/>
          </cell>
          <cell r="AD456" t="str">
            <v/>
          </cell>
          <cell r="AE456" t="str">
            <v/>
          </cell>
          <cell r="AF456" t="str">
            <v>160</v>
          </cell>
          <cell r="AG456" t="str">
            <v>70</v>
          </cell>
          <cell r="AH456" t="str">
            <v>及格</v>
          </cell>
          <cell r="AI456" t="str">
            <v>4.37</v>
          </cell>
          <cell r="AJ456" t="str">
            <v>64</v>
          </cell>
          <cell r="AK456" t="str">
            <v>0</v>
          </cell>
          <cell r="AL456" t="str">
            <v>及格</v>
          </cell>
          <cell r="AM456" t="str">
            <v/>
          </cell>
          <cell r="AN456" t="str">
            <v/>
          </cell>
          <cell r="AO456" t="str">
            <v/>
          </cell>
          <cell r="AP456" t="str">
            <v/>
          </cell>
          <cell r="AQ456" t="str">
            <v>45</v>
          </cell>
          <cell r="AR456" t="str">
            <v>85</v>
          </cell>
          <cell r="AS456" t="str">
            <v>0</v>
          </cell>
          <cell r="AT456" t="str">
            <v>良好</v>
          </cell>
          <cell r="AU456" t="str">
            <v/>
          </cell>
          <cell r="AV456" t="str">
            <v/>
          </cell>
          <cell r="AW456" t="str">
            <v/>
          </cell>
          <cell r="AX456" t="str">
            <v/>
          </cell>
          <cell r="AY456" t="str">
            <v>73.4</v>
          </cell>
          <cell r="AZ456" t="str">
            <v>0</v>
          </cell>
          <cell r="BA456" t="str">
            <v>73.4</v>
          </cell>
          <cell r="BB456" t="str">
            <v>及格</v>
          </cell>
        </row>
        <row r="457">
          <cell r="F457" t="str">
            <v>郭佳李</v>
          </cell>
          <cell r="G457" t="str">
            <v>2</v>
          </cell>
          <cell r="H457" t="str">
            <v>2011-08-06</v>
          </cell>
          <cell r="I457" t="str">
            <v/>
          </cell>
          <cell r="J457" t="str">
            <v>166</v>
          </cell>
          <cell r="K457" t="str">
            <v>70.3</v>
          </cell>
          <cell r="L457" t="str">
            <v>4.6</v>
          </cell>
          <cell r="M457" t="str">
            <v>4.6</v>
          </cell>
          <cell r="N457" t="str">
            <v>60</v>
          </cell>
          <cell r="O457" t="str">
            <v>肥胖</v>
          </cell>
          <cell r="P457" t="str">
            <v>4116</v>
          </cell>
          <cell r="Q457" t="str">
            <v>100</v>
          </cell>
          <cell r="R457" t="str">
            <v>优秀</v>
          </cell>
          <cell r="S457" t="str">
            <v>8.9</v>
          </cell>
          <cell r="T457" t="str">
            <v>78</v>
          </cell>
          <cell r="U457" t="str">
            <v>及格</v>
          </cell>
          <cell r="V457" t="str">
            <v>20</v>
          </cell>
          <cell r="W457" t="str">
            <v>90</v>
          </cell>
          <cell r="X457" t="str">
            <v>优秀</v>
          </cell>
          <cell r="Y457" t="str">
            <v/>
          </cell>
          <cell r="Z457" t="str">
            <v/>
          </cell>
          <cell r="AA457" t="str">
            <v/>
          </cell>
          <cell r="AB457" t="str">
            <v/>
          </cell>
          <cell r="AC457" t="str">
            <v/>
          </cell>
          <cell r="AD457" t="str">
            <v/>
          </cell>
          <cell r="AE457" t="str">
            <v/>
          </cell>
          <cell r="AF457" t="str">
            <v>190</v>
          </cell>
          <cell r="AG457" t="str">
            <v>90</v>
          </cell>
          <cell r="AH457" t="str">
            <v>优秀</v>
          </cell>
          <cell r="AI457" t="str">
            <v>3.58</v>
          </cell>
          <cell r="AJ457" t="str">
            <v>80</v>
          </cell>
          <cell r="AK457" t="str">
            <v>0</v>
          </cell>
          <cell r="AL457" t="str">
            <v>良好</v>
          </cell>
          <cell r="AM457" t="str">
            <v/>
          </cell>
          <cell r="AN457" t="str">
            <v/>
          </cell>
          <cell r="AO457" t="str">
            <v/>
          </cell>
          <cell r="AP457" t="str">
            <v/>
          </cell>
          <cell r="AQ457" t="str">
            <v>41</v>
          </cell>
          <cell r="AR457" t="str">
            <v>80</v>
          </cell>
          <cell r="AS457" t="str">
            <v>0</v>
          </cell>
          <cell r="AT457" t="str">
            <v>良好</v>
          </cell>
          <cell r="AU457" t="str">
            <v/>
          </cell>
          <cell r="AV457" t="str">
            <v/>
          </cell>
          <cell r="AW457" t="str">
            <v/>
          </cell>
          <cell r="AX457" t="str">
            <v/>
          </cell>
          <cell r="AY457" t="str">
            <v>81.6</v>
          </cell>
          <cell r="AZ457" t="str">
            <v>0</v>
          </cell>
          <cell r="BA457" t="str">
            <v>81.6</v>
          </cell>
          <cell r="BB457" t="str">
            <v>良好</v>
          </cell>
        </row>
        <row r="458">
          <cell r="F458" t="str">
            <v>江奕萱</v>
          </cell>
          <cell r="G458" t="str">
            <v>2</v>
          </cell>
          <cell r="H458" t="str">
            <v>2011-08-25</v>
          </cell>
          <cell r="I458" t="str">
            <v/>
          </cell>
          <cell r="J458" t="str">
            <v>164</v>
          </cell>
          <cell r="K458" t="str">
            <v>51.1</v>
          </cell>
          <cell r="L458" t="str">
            <v>4.3</v>
          </cell>
          <cell r="M458" t="str">
            <v>4.4</v>
          </cell>
          <cell r="N458" t="str">
            <v>100</v>
          </cell>
          <cell r="O458" t="str">
            <v>正常</v>
          </cell>
          <cell r="P458" t="str">
            <v>2508</v>
          </cell>
          <cell r="Q458" t="str">
            <v>80</v>
          </cell>
          <cell r="R458" t="str">
            <v>良好</v>
          </cell>
          <cell r="S458" t="str">
            <v>9</v>
          </cell>
          <cell r="T458" t="str">
            <v>78</v>
          </cell>
          <cell r="U458" t="str">
            <v>及格</v>
          </cell>
          <cell r="V458" t="str">
            <v>24.5</v>
          </cell>
          <cell r="W458" t="str">
            <v>100</v>
          </cell>
          <cell r="X458" t="str">
            <v>优秀</v>
          </cell>
          <cell r="Y458" t="str">
            <v/>
          </cell>
          <cell r="Z458" t="str">
            <v/>
          </cell>
          <cell r="AA458" t="str">
            <v/>
          </cell>
          <cell r="AB458" t="str">
            <v/>
          </cell>
          <cell r="AC458" t="str">
            <v/>
          </cell>
          <cell r="AD458" t="str">
            <v/>
          </cell>
          <cell r="AE458" t="str">
            <v/>
          </cell>
          <cell r="AF458" t="str">
            <v>160</v>
          </cell>
          <cell r="AG458" t="str">
            <v>70</v>
          </cell>
          <cell r="AH458" t="str">
            <v>及格</v>
          </cell>
          <cell r="AI458" t="str">
            <v>3.54</v>
          </cell>
          <cell r="AJ458" t="str">
            <v>80</v>
          </cell>
          <cell r="AK458" t="str">
            <v>0</v>
          </cell>
          <cell r="AL458" t="str">
            <v>良好</v>
          </cell>
          <cell r="AM458" t="str">
            <v/>
          </cell>
          <cell r="AN458" t="str">
            <v/>
          </cell>
          <cell r="AO458" t="str">
            <v/>
          </cell>
          <cell r="AP458" t="str">
            <v/>
          </cell>
          <cell r="AQ458" t="str">
            <v>48</v>
          </cell>
          <cell r="AR458" t="str">
            <v>90</v>
          </cell>
          <cell r="AS458" t="str">
            <v>0</v>
          </cell>
          <cell r="AT458" t="str">
            <v>优秀</v>
          </cell>
          <cell r="AU458" t="str">
            <v/>
          </cell>
          <cell r="AV458" t="str">
            <v/>
          </cell>
          <cell r="AW458" t="str">
            <v/>
          </cell>
          <cell r="AX458" t="str">
            <v/>
          </cell>
          <cell r="AY458" t="str">
            <v>84.6</v>
          </cell>
          <cell r="AZ458" t="str">
            <v>0</v>
          </cell>
          <cell r="BA458" t="str">
            <v>84.6</v>
          </cell>
          <cell r="BB458" t="str">
            <v>良好</v>
          </cell>
        </row>
        <row r="459">
          <cell r="F459" t="str">
            <v>唐睿晗</v>
          </cell>
          <cell r="G459" t="str">
            <v>2</v>
          </cell>
          <cell r="H459" t="str">
            <v>2010-06-01</v>
          </cell>
          <cell r="I459" t="str">
            <v/>
          </cell>
          <cell r="J459" t="str">
            <v>161.5</v>
          </cell>
          <cell r="K459" t="str">
            <v>61.8</v>
          </cell>
          <cell r="L459" t="str">
            <v>4.4</v>
          </cell>
          <cell r="M459" t="str">
            <v>4.0</v>
          </cell>
          <cell r="N459" t="str">
            <v>80</v>
          </cell>
          <cell r="O459" t="str">
            <v>超重</v>
          </cell>
          <cell r="P459" t="str">
            <v>3260</v>
          </cell>
          <cell r="Q459" t="str">
            <v>100</v>
          </cell>
          <cell r="R459" t="str">
            <v>优秀</v>
          </cell>
          <cell r="S459" t="str">
            <v>9.5</v>
          </cell>
          <cell r="T459" t="str">
            <v>72</v>
          </cell>
          <cell r="U459" t="str">
            <v>及格</v>
          </cell>
          <cell r="V459" t="str">
            <v>21</v>
          </cell>
          <cell r="W459" t="str">
            <v>90</v>
          </cell>
          <cell r="X459" t="str">
            <v>优秀</v>
          </cell>
          <cell r="Y459" t="str">
            <v/>
          </cell>
          <cell r="Z459" t="str">
            <v/>
          </cell>
          <cell r="AA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  <cell r="AF459" t="str">
            <v>170</v>
          </cell>
          <cell r="AG459" t="str">
            <v>76</v>
          </cell>
          <cell r="AH459" t="str">
            <v>及格</v>
          </cell>
          <cell r="AI459" t="str">
            <v>4.55</v>
          </cell>
          <cell r="AJ459" t="str">
            <v>50</v>
          </cell>
          <cell r="AK459" t="str">
            <v>0</v>
          </cell>
          <cell r="AL459" t="str">
            <v>不及格</v>
          </cell>
          <cell r="AM459" t="str">
            <v/>
          </cell>
          <cell r="AN459" t="str">
            <v/>
          </cell>
          <cell r="AO459" t="str">
            <v/>
          </cell>
          <cell r="AP459" t="str">
            <v/>
          </cell>
          <cell r="AQ459" t="str">
            <v>36</v>
          </cell>
          <cell r="AR459" t="str">
            <v>74</v>
          </cell>
          <cell r="AS459" t="str">
            <v>0</v>
          </cell>
          <cell r="AT459" t="str">
            <v>及格</v>
          </cell>
          <cell r="AU459" t="str">
            <v/>
          </cell>
          <cell r="AV459" t="str">
            <v/>
          </cell>
          <cell r="AW459" t="str">
            <v/>
          </cell>
          <cell r="AX459" t="str">
            <v/>
          </cell>
          <cell r="AY459" t="str">
            <v>75.4</v>
          </cell>
          <cell r="AZ459" t="str">
            <v>0</v>
          </cell>
          <cell r="BA459" t="str">
            <v>75.4</v>
          </cell>
          <cell r="BB459" t="str">
            <v>及格</v>
          </cell>
        </row>
        <row r="460">
          <cell r="F460" t="str">
            <v>孙士博</v>
          </cell>
          <cell r="G460" t="str">
            <v>1</v>
          </cell>
          <cell r="H460" t="str">
            <v>2010-06-19</v>
          </cell>
          <cell r="I460" t="str">
            <v/>
          </cell>
          <cell r="J460" t="str">
            <v>168.5</v>
          </cell>
          <cell r="K460" t="str">
            <v>57.2</v>
          </cell>
          <cell r="L460" t="str">
            <v>4.7</v>
          </cell>
          <cell r="M460" t="str">
            <v>4.8</v>
          </cell>
          <cell r="N460" t="str">
            <v>100</v>
          </cell>
          <cell r="O460" t="str">
            <v>正常</v>
          </cell>
          <cell r="P460" t="str">
            <v>3483</v>
          </cell>
          <cell r="Q460" t="str">
            <v>78</v>
          </cell>
          <cell r="R460" t="str">
            <v>及格</v>
          </cell>
          <cell r="S460" t="str">
            <v>6.8</v>
          </cell>
          <cell r="T460" t="str">
            <v>100</v>
          </cell>
          <cell r="U460" t="str">
            <v>优秀</v>
          </cell>
          <cell r="V460" t="str">
            <v>14</v>
          </cell>
          <cell r="W460" t="str">
            <v>80</v>
          </cell>
          <cell r="X460" t="str">
            <v>良好</v>
          </cell>
          <cell r="Y460" t="str">
            <v/>
          </cell>
          <cell r="Z460" t="str">
            <v/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/>
          </cell>
          <cell r="AF460" t="str">
            <v>240</v>
          </cell>
          <cell r="AG460" t="str">
            <v>90</v>
          </cell>
          <cell r="AH460" t="str">
            <v>优秀</v>
          </cell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M460" t="str">
            <v>3.50</v>
          </cell>
          <cell r="AN460" t="str">
            <v>90</v>
          </cell>
          <cell r="AO460" t="str">
            <v>0</v>
          </cell>
          <cell r="AP460" t="str">
            <v>优秀</v>
          </cell>
          <cell r="AQ460" t="str">
            <v/>
          </cell>
          <cell r="AR460" t="str">
            <v/>
          </cell>
          <cell r="AS460" t="str">
            <v/>
          </cell>
          <cell r="AT460" t="str">
            <v/>
          </cell>
          <cell r="AU460" t="str">
            <v>12</v>
          </cell>
          <cell r="AV460" t="str">
            <v>85</v>
          </cell>
          <cell r="AW460" t="str">
            <v>0</v>
          </cell>
          <cell r="AX460" t="str">
            <v>良好</v>
          </cell>
          <cell r="AY460" t="str">
            <v>90.2</v>
          </cell>
          <cell r="AZ460" t="str">
            <v>0</v>
          </cell>
          <cell r="BA460" t="str">
            <v>90.2</v>
          </cell>
          <cell r="BB460" t="str">
            <v>优秀</v>
          </cell>
        </row>
        <row r="461">
          <cell r="F461" t="str">
            <v>吕彦凝</v>
          </cell>
          <cell r="G461" t="str">
            <v>2</v>
          </cell>
          <cell r="H461" t="str">
            <v>2010-02-10</v>
          </cell>
          <cell r="I461" t="str">
            <v/>
          </cell>
          <cell r="J461" t="str">
            <v>156</v>
          </cell>
          <cell r="K461" t="str">
            <v>43</v>
          </cell>
          <cell r="L461" t="str">
            <v>4.6</v>
          </cell>
          <cell r="M461" t="str">
            <v>4.8</v>
          </cell>
          <cell r="N461" t="str">
            <v>100</v>
          </cell>
          <cell r="O461" t="str">
            <v>正常</v>
          </cell>
          <cell r="P461" t="str">
            <v>2680</v>
          </cell>
          <cell r="Q461" t="str">
            <v>80</v>
          </cell>
          <cell r="R461" t="str">
            <v>良好</v>
          </cell>
          <cell r="S461" t="str">
            <v>8.2</v>
          </cell>
          <cell r="T461" t="str">
            <v>85</v>
          </cell>
          <cell r="U461" t="str">
            <v>良好</v>
          </cell>
          <cell r="V461" t="str">
            <v>17</v>
          </cell>
          <cell r="W461" t="str">
            <v>80</v>
          </cell>
          <cell r="X461" t="str">
            <v>良好</v>
          </cell>
          <cell r="Y461" t="str">
            <v/>
          </cell>
          <cell r="Z461" t="str">
            <v/>
          </cell>
          <cell r="AA461" t="str">
            <v/>
          </cell>
          <cell r="AB461" t="str">
            <v/>
          </cell>
          <cell r="AC461" t="str">
            <v/>
          </cell>
          <cell r="AD461" t="str">
            <v/>
          </cell>
          <cell r="AE461" t="str">
            <v/>
          </cell>
          <cell r="AF461" t="str">
            <v>170</v>
          </cell>
          <cell r="AG461" t="str">
            <v>76</v>
          </cell>
          <cell r="AH461" t="str">
            <v>及格</v>
          </cell>
          <cell r="AI461" t="str">
            <v>3.55</v>
          </cell>
          <cell r="AJ461" t="str">
            <v>80</v>
          </cell>
          <cell r="AK461" t="str">
            <v>0</v>
          </cell>
          <cell r="AL461" t="str">
            <v>良好</v>
          </cell>
          <cell r="AM461" t="str">
            <v/>
          </cell>
          <cell r="AN461" t="str">
            <v/>
          </cell>
          <cell r="AO461" t="str">
            <v/>
          </cell>
          <cell r="AP461" t="str">
            <v/>
          </cell>
          <cell r="AQ461" t="str">
            <v>42</v>
          </cell>
          <cell r="AR461" t="str">
            <v>80</v>
          </cell>
          <cell r="AS461" t="str">
            <v>0</v>
          </cell>
          <cell r="AT461" t="str">
            <v>良好</v>
          </cell>
          <cell r="AU461" t="str">
            <v/>
          </cell>
          <cell r="AV461" t="str">
            <v/>
          </cell>
          <cell r="AW461" t="str">
            <v/>
          </cell>
          <cell r="AX461" t="str">
            <v/>
          </cell>
          <cell r="AY461" t="str">
            <v>83.6</v>
          </cell>
          <cell r="AZ461" t="str">
            <v>0</v>
          </cell>
          <cell r="BA461" t="str">
            <v>83.6</v>
          </cell>
          <cell r="BB461" t="str">
            <v>良好</v>
          </cell>
        </row>
        <row r="462">
          <cell r="F462" t="str">
            <v>徐逸艺</v>
          </cell>
          <cell r="G462" t="str">
            <v>2</v>
          </cell>
          <cell r="H462" t="str">
            <v>2009-10-13</v>
          </cell>
          <cell r="I462" t="str">
            <v/>
          </cell>
          <cell r="J462" t="str">
            <v>156</v>
          </cell>
          <cell r="K462" t="str">
            <v>48.7</v>
          </cell>
          <cell r="L462" t="str">
            <v>4.5</v>
          </cell>
          <cell r="M462" t="str">
            <v>4.6</v>
          </cell>
          <cell r="N462" t="str">
            <v>100</v>
          </cell>
          <cell r="O462" t="str">
            <v>正常</v>
          </cell>
          <cell r="P462" t="str">
            <v>2650</v>
          </cell>
          <cell r="Q462" t="str">
            <v>80</v>
          </cell>
          <cell r="R462" t="str">
            <v>良好</v>
          </cell>
          <cell r="S462" t="str">
            <v>8.7</v>
          </cell>
          <cell r="T462" t="str">
            <v>80</v>
          </cell>
          <cell r="U462" t="str">
            <v>良好</v>
          </cell>
          <cell r="V462" t="str">
            <v>17</v>
          </cell>
          <cell r="W462" t="str">
            <v>80</v>
          </cell>
          <cell r="X462" t="str">
            <v>良好</v>
          </cell>
          <cell r="Y462" t="str">
            <v/>
          </cell>
          <cell r="Z462" t="str">
            <v/>
          </cell>
          <cell r="AA462" t="str">
            <v/>
          </cell>
          <cell r="AB462" t="str">
            <v/>
          </cell>
          <cell r="AC462" t="str">
            <v/>
          </cell>
          <cell r="AD462" t="str">
            <v/>
          </cell>
          <cell r="AE462" t="str">
            <v/>
          </cell>
          <cell r="AF462" t="str">
            <v>165</v>
          </cell>
          <cell r="AG462" t="str">
            <v>72</v>
          </cell>
          <cell r="AH462" t="str">
            <v>及格</v>
          </cell>
          <cell r="AI462" t="str">
            <v>4.29</v>
          </cell>
          <cell r="AJ462" t="str">
            <v>66</v>
          </cell>
          <cell r="AK462" t="str">
            <v>0</v>
          </cell>
          <cell r="AL462" t="str">
            <v>及格</v>
          </cell>
          <cell r="AM462" t="str">
            <v/>
          </cell>
          <cell r="AN462" t="str">
            <v/>
          </cell>
          <cell r="AO462" t="str">
            <v/>
          </cell>
          <cell r="AP462" t="str">
            <v/>
          </cell>
          <cell r="AQ462" t="str">
            <v>40</v>
          </cell>
          <cell r="AR462" t="str">
            <v>78</v>
          </cell>
          <cell r="AS462" t="str">
            <v>0</v>
          </cell>
          <cell r="AT462" t="str">
            <v>及格</v>
          </cell>
          <cell r="AU462" t="str">
            <v/>
          </cell>
          <cell r="AV462" t="str">
            <v/>
          </cell>
          <cell r="AW462" t="str">
            <v/>
          </cell>
          <cell r="AX462" t="str">
            <v/>
          </cell>
          <cell r="AY462" t="str">
            <v>79.2</v>
          </cell>
          <cell r="AZ462" t="str">
            <v>0</v>
          </cell>
          <cell r="BA462" t="str">
            <v>79.2</v>
          </cell>
          <cell r="BB462" t="str">
            <v>及格</v>
          </cell>
        </row>
        <row r="463">
          <cell r="F463" t="str">
            <v>顾曦文</v>
          </cell>
          <cell r="G463" t="str">
            <v>2</v>
          </cell>
          <cell r="H463" t="str">
            <v>2009-11-30</v>
          </cell>
          <cell r="I463" t="str">
            <v/>
          </cell>
          <cell r="J463" t="str">
            <v>157</v>
          </cell>
          <cell r="K463" t="str">
            <v>47.4</v>
          </cell>
          <cell r="L463" t="str">
            <v>5.0</v>
          </cell>
          <cell r="M463" t="str">
            <v>5.0</v>
          </cell>
          <cell r="N463" t="str">
            <v>100</v>
          </cell>
          <cell r="O463" t="str">
            <v>正常</v>
          </cell>
          <cell r="P463" t="str">
            <v>3050</v>
          </cell>
          <cell r="Q463" t="str">
            <v>100</v>
          </cell>
          <cell r="R463" t="str">
            <v>优秀</v>
          </cell>
          <cell r="S463" t="str">
            <v>8.8</v>
          </cell>
          <cell r="T463" t="str">
            <v>78</v>
          </cell>
          <cell r="U463" t="str">
            <v>及格</v>
          </cell>
          <cell r="V463" t="str">
            <v>17</v>
          </cell>
          <cell r="W463" t="str">
            <v>80</v>
          </cell>
          <cell r="X463" t="str">
            <v>良好</v>
          </cell>
          <cell r="Y463" t="str">
            <v/>
          </cell>
          <cell r="Z463" t="str">
            <v/>
          </cell>
          <cell r="AA463" t="str">
            <v/>
          </cell>
          <cell r="AB463" t="str">
            <v/>
          </cell>
          <cell r="AC463" t="str">
            <v/>
          </cell>
          <cell r="AD463" t="str">
            <v/>
          </cell>
          <cell r="AE463" t="str">
            <v/>
          </cell>
          <cell r="AF463" t="str">
            <v>170</v>
          </cell>
          <cell r="AG463" t="str">
            <v>76</v>
          </cell>
          <cell r="AH463" t="str">
            <v>及格</v>
          </cell>
          <cell r="AI463" t="str">
            <v>3.38</v>
          </cell>
          <cell r="AJ463" t="str">
            <v>90</v>
          </cell>
          <cell r="AK463" t="str">
            <v>0</v>
          </cell>
          <cell r="AL463" t="str">
            <v>优秀</v>
          </cell>
          <cell r="AM463" t="str">
            <v/>
          </cell>
          <cell r="AN463" t="str">
            <v/>
          </cell>
          <cell r="AO463" t="str">
            <v/>
          </cell>
          <cell r="AP463" t="str">
            <v/>
          </cell>
          <cell r="AQ463" t="str">
            <v>45</v>
          </cell>
          <cell r="AR463" t="str">
            <v>85</v>
          </cell>
          <cell r="AS463" t="str">
            <v>0</v>
          </cell>
          <cell r="AT463" t="str">
            <v>良好</v>
          </cell>
          <cell r="AU463" t="str">
            <v/>
          </cell>
          <cell r="AV463" t="str">
            <v/>
          </cell>
          <cell r="AW463" t="str">
            <v/>
          </cell>
          <cell r="AX463" t="str">
            <v/>
          </cell>
          <cell r="AY463" t="str">
            <v>87.7</v>
          </cell>
          <cell r="AZ463" t="str">
            <v>0</v>
          </cell>
          <cell r="BA463" t="str">
            <v>87.7</v>
          </cell>
          <cell r="BB463" t="str">
            <v>良好</v>
          </cell>
        </row>
        <row r="464">
          <cell r="F464" t="str">
            <v>孙荣浩</v>
          </cell>
          <cell r="G464" t="str">
            <v>1</v>
          </cell>
          <cell r="H464" t="str">
            <v>2009-12-27</v>
          </cell>
          <cell r="I464" t="str">
            <v/>
          </cell>
          <cell r="J464" t="str">
            <v>172.5</v>
          </cell>
          <cell r="K464" t="str">
            <v>70.8</v>
          </cell>
          <cell r="L464" t="str">
            <v>4.5</v>
          </cell>
          <cell r="M464" t="str">
            <v>4.4</v>
          </cell>
          <cell r="N464" t="str">
            <v>80</v>
          </cell>
          <cell r="O464" t="str">
            <v>超重</v>
          </cell>
          <cell r="P464" t="str">
            <v>4199</v>
          </cell>
          <cell r="Q464" t="str">
            <v>95</v>
          </cell>
          <cell r="R464" t="str">
            <v>优秀</v>
          </cell>
          <cell r="S464" t="str">
            <v>7.6</v>
          </cell>
          <cell r="T464" t="str">
            <v>85</v>
          </cell>
          <cell r="U464" t="str">
            <v>良好</v>
          </cell>
          <cell r="V464" t="str">
            <v>18</v>
          </cell>
          <cell r="W464" t="str">
            <v>90</v>
          </cell>
          <cell r="X464" t="str">
            <v>优秀</v>
          </cell>
          <cell r="Y464" t="str">
            <v/>
          </cell>
          <cell r="Z464" t="str">
            <v/>
          </cell>
          <cell r="AA464" t="str">
            <v/>
          </cell>
          <cell r="AB464" t="str">
            <v/>
          </cell>
          <cell r="AC464" t="str">
            <v/>
          </cell>
          <cell r="AD464" t="str">
            <v/>
          </cell>
          <cell r="AE464" t="str">
            <v/>
          </cell>
          <cell r="AF464" t="str">
            <v>195</v>
          </cell>
          <cell r="AG464" t="str">
            <v>64</v>
          </cell>
          <cell r="AH464" t="str">
            <v>及格</v>
          </cell>
          <cell r="AI464" t="str">
            <v/>
          </cell>
          <cell r="AJ464" t="str">
            <v/>
          </cell>
          <cell r="AK464" t="str">
            <v/>
          </cell>
          <cell r="AL464" t="str">
            <v/>
          </cell>
          <cell r="AM464" t="str">
            <v>4.20</v>
          </cell>
          <cell r="AN464" t="str">
            <v>74</v>
          </cell>
          <cell r="AO464" t="str">
            <v>0</v>
          </cell>
          <cell r="AP464" t="str">
            <v>及格</v>
          </cell>
          <cell r="AQ464" t="str">
            <v/>
          </cell>
          <cell r="AR464" t="str">
            <v/>
          </cell>
          <cell r="AS464" t="str">
            <v/>
          </cell>
          <cell r="AT464" t="str">
            <v/>
          </cell>
          <cell r="AU464" t="str">
            <v>6</v>
          </cell>
          <cell r="AV464" t="str">
            <v>60</v>
          </cell>
          <cell r="AW464" t="str">
            <v>0</v>
          </cell>
          <cell r="AX464" t="str">
            <v>及格</v>
          </cell>
          <cell r="AY464" t="str">
            <v>79.5</v>
          </cell>
          <cell r="AZ464" t="str">
            <v>0</v>
          </cell>
          <cell r="BA464" t="str">
            <v>79.5</v>
          </cell>
          <cell r="BB464" t="str">
            <v>及格</v>
          </cell>
        </row>
        <row r="465">
          <cell r="F465" t="str">
            <v>韩欣霓</v>
          </cell>
          <cell r="G465" t="str">
            <v>2</v>
          </cell>
          <cell r="H465" t="str">
            <v>2009-11-04</v>
          </cell>
          <cell r="I465" t="str">
            <v/>
          </cell>
          <cell r="J465" t="str">
            <v>155.5</v>
          </cell>
          <cell r="K465" t="str">
            <v>51.1</v>
          </cell>
          <cell r="L465" t="str">
            <v>4.2</v>
          </cell>
          <cell r="M465" t="str">
            <v>4.6</v>
          </cell>
          <cell r="N465" t="str">
            <v>100</v>
          </cell>
          <cell r="O465" t="str">
            <v>正常</v>
          </cell>
          <cell r="P465" t="str">
            <v>2950</v>
          </cell>
          <cell r="Q465" t="str">
            <v>90</v>
          </cell>
          <cell r="R465" t="str">
            <v>优秀</v>
          </cell>
          <cell r="S465" t="str">
            <v>7.8</v>
          </cell>
          <cell r="T465" t="str">
            <v>100</v>
          </cell>
          <cell r="U465" t="str">
            <v>优秀</v>
          </cell>
          <cell r="V465" t="str">
            <v>22</v>
          </cell>
          <cell r="W465" t="str">
            <v>95</v>
          </cell>
          <cell r="X465" t="str">
            <v>优秀</v>
          </cell>
          <cell r="Y465" t="str">
            <v/>
          </cell>
          <cell r="Z465" t="str">
            <v/>
          </cell>
          <cell r="AA465" t="str">
            <v/>
          </cell>
          <cell r="AB465" t="str">
            <v/>
          </cell>
          <cell r="AC465" t="str">
            <v/>
          </cell>
          <cell r="AD465" t="str">
            <v/>
          </cell>
          <cell r="AE465" t="str">
            <v/>
          </cell>
          <cell r="AF465" t="str">
            <v>170</v>
          </cell>
          <cell r="AG465" t="str">
            <v>76</v>
          </cell>
          <cell r="AH465" t="str">
            <v>及格</v>
          </cell>
          <cell r="AI465" t="str">
            <v>3.30</v>
          </cell>
          <cell r="AJ465" t="str">
            <v>95</v>
          </cell>
          <cell r="AK465" t="str">
            <v>0</v>
          </cell>
          <cell r="AL465" t="str">
            <v>优秀</v>
          </cell>
          <cell r="AM465" t="str">
            <v/>
          </cell>
          <cell r="AN465" t="str">
            <v/>
          </cell>
          <cell r="AO465" t="str">
            <v/>
          </cell>
          <cell r="AP465" t="str">
            <v/>
          </cell>
          <cell r="AQ465" t="str">
            <v>41</v>
          </cell>
          <cell r="AR465" t="str">
            <v>78</v>
          </cell>
          <cell r="AS465" t="str">
            <v>0</v>
          </cell>
          <cell r="AT465" t="str">
            <v>及格</v>
          </cell>
          <cell r="AU465" t="str">
            <v/>
          </cell>
          <cell r="AV465" t="str">
            <v/>
          </cell>
          <cell r="AW465" t="str">
            <v/>
          </cell>
          <cell r="AX465" t="str">
            <v/>
          </cell>
          <cell r="AY465" t="str">
            <v>92.4</v>
          </cell>
          <cell r="AZ465" t="str">
            <v>0</v>
          </cell>
          <cell r="BA465" t="str">
            <v>92.4</v>
          </cell>
          <cell r="BB465" t="str">
            <v>优秀</v>
          </cell>
        </row>
        <row r="466">
          <cell r="F466" t="str">
            <v>唐昊宇</v>
          </cell>
          <cell r="G466" t="str">
            <v>1</v>
          </cell>
          <cell r="H466" t="str">
            <v>2010-01-14</v>
          </cell>
          <cell r="I466" t="str">
            <v/>
          </cell>
          <cell r="J466" t="str">
            <v>159.5</v>
          </cell>
          <cell r="K466" t="str">
            <v>38.9</v>
          </cell>
          <cell r="L466" t="str">
            <v>4.0</v>
          </cell>
          <cell r="M466" t="str">
            <v>4.4</v>
          </cell>
          <cell r="N466" t="str">
            <v>80</v>
          </cell>
          <cell r="O466" t="str">
            <v>低体重</v>
          </cell>
          <cell r="P466" t="str">
            <v>3250</v>
          </cell>
          <cell r="Q466" t="str">
            <v>74</v>
          </cell>
          <cell r="R466" t="str">
            <v>及格</v>
          </cell>
          <cell r="S466" t="str">
            <v>8.4</v>
          </cell>
          <cell r="T466" t="str">
            <v>72</v>
          </cell>
          <cell r="U466" t="str">
            <v>及格</v>
          </cell>
          <cell r="V466" t="str">
            <v>11</v>
          </cell>
          <cell r="W466" t="str">
            <v>76</v>
          </cell>
          <cell r="X466" t="str">
            <v>及格</v>
          </cell>
          <cell r="Y466" t="str">
            <v/>
          </cell>
          <cell r="Z466" t="str">
            <v/>
          </cell>
          <cell r="AA466" t="str">
            <v/>
          </cell>
          <cell r="AB466" t="str">
            <v/>
          </cell>
          <cell r="AC466" t="str">
            <v/>
          </cell>
          <cell r="AD466" t="str">
            <v/>
          </cell>
          <cell r="AE466" t="str">
            <v/>
          </cell>
          <cell r="AF466" t="str">
            <v>190</v>
          </cell>
          <cell r="AG466" t="str">
            <v>62</v>
          </cell>
          <cell r="AH466" t="str">
            <v>及格</v>
          </cell>
          <cell r="AI466" t="str">
            <v/>
          </cell>
          <cell r="AJ466" t="str">
            <v/>
          </cell>
          <cell r="AK466" t="str">
            <v/>
          </cell>
          <cell r="AL466" t="str">
            <v/>
          </cell>
          <cell r="AM466" t="str">
            <v>4.55</v>
          </cell>
          <cell r="AN466" t="str">
            <v>60</v>
          </cell>
          <cell r="AO466" t="str">
            <v>0</v>
          </cell>
          <cell r="AP466" t="str">
            <v>及格</v>
          </cell>
          <cell r="AQ466" t="str">
            <v/>
          </cell>
          <cell r="AR466" t="str">
            <v/>
          </cell>
          <cell r="AS466" t="str">
            <v/>
          </cell>
          <cell r="AT466" t="str">
            <v/>
          </cell>
          <cell r="AU466" t="str">
            <v>10</v>
          </cell>
          <cell r="AV466" t="str">
            <v>76</v>
          </cell>
          <cell r="AW466" t="str">
            <v>0</v>
          </cell>
          <cell r="AX466" t="str">
            <v>及格</v>
          </cell>
          <cell r="AY466" t="str">
            <v>70.9</v>
          </cell>
          <cell r="AZ466" t="str">
            <v>0</v>
          </cell>
          <cell r="BA466" t="str">
            <v>70.9</v>
          </cell>
          <cell r="BB466" t="str">
            <v>及格</v>
          </cell>
        </row>
        <row r="467">
          <cell r="F467" t="str">
            <v>陈禹霏</v>
          </cell>
          <cell r="G467" t="str">
            <v>2</v>
          </cell>
          <cell r="H467" t="str">
            <v>2010-08-21</v>
          </cell>
          <cell r="I467" t="str">
            <v/>
          </cell>
          <cell r="J467" t="str">
            <v>167</v>
          </cell>
          <cell r="K467" t="str">
            <v>47.9</v>
          </cell>
          <cell r="L467" t="str">
            <v>5.2</v>
          </cell>
          <cell r="M467" t="str">
            <v>5.1</v>
          </cell>
          <cell r="N467" t="str">
            <v>100</v>
          </cell>
          <cell r="O467" t="str">
            <v>正常</v>
          </cell>
          <cell r="P467" t="str">
            <v>3776</v>
          </cell>
          <cell r="Q467" t="str">
            <v>100</v>
          </cell>
          <cell r="R467" t="str">
            <v>优秀</v>
          </cell>
          <cell r="S467" t="str">
            <v>8.9</v>
          </cell>
          <cell r="T467" t="str">
            <v>78</v>
          </cell>
          <cell r="U467" t="str">
            <v>及格</v>
          </cell>
          <cell r="V467" t="str">
            <v>23</v>
          </cell>
          <cell r="W467" t="str">
            <v>95</v>
          </cell>
          <cell r="X467" t="str">
            <v>优秀</v>
          </cell>
          <cell r="Y467" t="str">
            <v/>
          </cell>
          <cell r="Z467" t="str">
            <v/>
          </cell>
          <cell r="AA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/>
          </cell>
          <cell r="AF467" t="str">
            <v>178</v>
          </cell>
          <cell r="AG467" t="str">
            <v>80</v>
          </cell>
          <cell r="AH467" t="str">
            <v>良好</v>
          </cell>
          <cell r="AI467" t="str">
            <v>3.55</v>
          </cell>
          <cell r="AJ467" t="str">
            <v>80</v>
          </cell>
          <cell r="AK467" t="str">
            <v>0</v>
          </cell>
          <cell r="AL467" t="str">
            <v>良好</v>
          </cell>
          <cell r="AM467" t="str">
            <v/>
          </cell>
          <cell r="AN467" t="str">
            <v/>
          </cell>
          <cell r="AO467" t="str">
            <v/>
          </cell>
          <cell r="AP467" t="str">
            <v/>
          </cell>
          <cell r="AQ467" t="str">
            <v>40</v>
          </cell>
          <cell r="AR467" t="str">
            <v>78</v>
          </cell>
          <cell r="AS467" t="str">
            <v>0</v>
          </cell>
          <cell r="AT467" t="str">
            <v>及格</v>
          </cell>
          <cell r="AU467" t="str">
            <v/>
          </cell>
          <cell r="AV467" t="str">
            <v/>
          </cell>
          <cell r="AW467" t="str">
            <v/>
          </cell>
          <cell r="AX467" t="str">
            <v/>
          </cell>
          <cell r="AY467" t="str">
            <v>86.9</v>
          </cell>
          <cell r="AZ467" t="str">
            <v>0</v>
          </cell>
          <cell r="BA467" t="str">
            <v>86.9</v>
          </cell>
          <cell r="BB467" t="str">
            <v>良好</v>
          </cell>
        </row>
        <row r="468">
          <cell r="F468" t="str">
            <v>孔愉朗</v>
          </cell>
          <cell r="G468" t="str">
            <v>1</v>
          </cell>
          <cell r="H468" t="str">
            <v>2010-05-28</v>
          </cell>
          <cell r="I468" t="str">
            <v/>
          </cell>
          <cell r="J468" t="str">
            <v>169.5</v>
          </cell>
          <cell r="K468" t="str">
            <v>48.5</v>
          </cell>
          <cell r="L468" t="str">
            <v>5.1</v>
          </cell>
          <cell r="M468" t="str">
            <v>5.1</v>
          </cell>
          <cell r="N468" t="str">
            <v>100</v>
          </cell>
          <cell r="O468" t="str">
            <v>正常</v>
          </cell>
          <cell r="P468" t="str">
            <v>3600</v>
          </cell>
          <cell r="Q468" t="str">
            <v>80</v>
          </cell>
          <cell r="R468" t="str">
            <v>良好</v>
          </cell>
          <cell r="S468" t="str">
            <v>7.6</v>
          </cell>
          <cell r="T468" t="str">
            <v>85</v>
          </cell>
          <cell r="U468" t="str">
            <v>良好</v>
          </cell>
          <cell r="V468" t="str">
            <v>8</v>
          </cell>
          <cell r="W468" t="str">
            <v>70</v>
          </cell>
          <cell r="X468" t="str">
            <v>及格</v>
          </cell>
          <cell r="Y468" t="str">
            <v/>
          </cell>
          <cell r="Z468" t="str">
            <v/>
          </cell>
          <cell r="AA468" t="str">
            <v/>
          </cell>
          <cell r="AB468" t="str">
            <v/>
          </cell>
          <cell r="AC468" t="str">
            <v/>
          </cell>
          <cell r="AD468" t="str">
            <v/>
          </cell>
          <cell r="AE468" t="str">
            <v/>
          </cell>
          <cell r="AF468" t="str">
            <v>190</v>
          </cell>
          <cell r="AG468" t="str">
            <v>62</v>
          </cell>
          <cell r="AH468" t="str">
            <v>及格</v>
          </cell>
          <cell r="AI468" t="str">
            <v/>
          </cell>
          <cell r="AJ468" t="str">
            <v/>
          </cell>
          <cell r="AK468" t="str">
            <v/>
          </cell>
          <cell r="AL468" t="str">
            <v/>
          </cell>
          <cell r="AM468" t="str">
            <v>4.27</v>
          </cell>
          <cell r="AN468" t="str">
            <v>70</v>
          </cell>
          <cell r="AO468" t="str">
            <v>0</v>
          </cell>
          <cell r="AP468" t="str">
            <v>及格</v>
          </cell>
          <cell r="AQ468" t="str">
            <v/>
          </cell>
          <cell r="AR468" t="str">
            <v/>
          </cell>
          <cell r="AS468" t="str">
            <v/>
          </cell>
          <cell r="AT468" t="str">
            <v/>
          </cell>
          <cell r="AU468" t="str">
            <v>7</v>
          </cell>
          <cell r="AV468" t="str">
            <v>64</v>
          </cell>
          <cell r="AW468" t="str">
            <v>0</v>
          </cell>
          <cell r="AX468" t="str">
            <v>及格</v>
          </cell>
          <cell r="AY468" t="str">
            <v>77.6</v>
          </cell>
          <cell r="AZ468" t="str">
            <v>0</v>
          </cell>
          <cell r="BA468" t="str">
            <v>77.6</v>
          </cell>
          <cell r="BB468" t="str">
            <v>及格</v>
          </cell>
        </row>
        <row r="469">
          <cell r="F469" t="str">
            <v>黄雯暄</v>
          </cell>
          <cell r="G469" t="str">
            <v>2</v>
          </cell>
          <cell r="H469" t="str">
            <v>2009-11-27</v>
          </cell>
          <cell r="I469" t="str">
            <v/>
          </cell>
          <cell r="J469" t="str">
            <v>160.5</v>
          </cell>
          <cell r="K469" t="str">
            <v>72.5</v>
          </cell>
          <cell r="L469" t="str">
            <v>4.4</v>
          </cell>
          <cell r="M469" t="str">
            <v>4.3</v>
          </cell>
          <cell r="N469" t="str">
            <v>60</v>
          </cell>
          <cell r="O469" t="str">
            <v>肥胖</v>
          </cell>
          <cell r="P469" t="str">
            <v>2950</v>
          </cell>
          <cell r="Q469" t="str">
            <v>90</v>
          </cell>
          <cell r="R469" t="str">
            <v>优秀</v>
          </cell>
          <cell r="S469" t="str">
            <v>9.2</v>
          </cell>
          <cell r="T469" t="str">
            <v>74</v>
          </cell>
          <cell r="U469" t="str">
            <v>及格</v>
          </cell>
          <cell r="V469" t="str">
            <v>16</v>
          </cell>
          <cell r="W469" t="str">
            <v>78</v>
          </cell>
          <cell r="X469" t="str">
            <v>及格</v>
          </cell>
          <cell r="Y469" t="str">
            <v/>
          </cell>
          <cell r="Z469" t="str">
            <v/>
          </cell>
          <cell r="AA469" t="str">
            <v/>
          </cell>
          <cell r="AB469" t="str">
            <v/>
          </cell>
          <cell r="AC469" t="str">
            <v/>
          </cell>
          <cell r="AD469" t="str">
            <v/>
          </cell>
          <cell r="AE469" t="str">
            <v/>
          </cell>
          <cell r="AF469" t="str">
            <v>165</v>
          </cell>
          <cell r="AG469" t="str">
            <v>72</v>
          </cell>
          <cell r="AH469" t="str">
            <v>及格</v>
          </cell>
          <cell r="AI469" t="str">
            <v>4.45</v>
          </cell>
          <cell r="AJ469" t="str">
            <v>60</v>
          </cell>
          <cell r="AK469" t="str">
            <v>0</v>
          </cell>
          <cell r="AL469" t="str">
            <v>及格</v>
          </cell>
          <cell r="AM469" t="str">
            <v/>
          </cell>
          <cell r="AN469" t="str">
            <v/>
          </cell>
          <cell r="AO469" t="str">
            <v/>
          </cell>
          <cell r="AP469" t="str">
            <v/>
          </cell>
          <cell r="AQ469" t="str">
            <v>38</v>
          </cell>
          <cell r="AR469" t="str">
            <v>76</v>
          </cell>
          <cell r="AS469" t="str">
            <v>0</v>
          </cell>
          <cell r="AT469" t="str">
            <v>及格</v>
          </cell>
          <cell r="AU469" t="str">
            <v/>
          </cell>
          <cell r="AV469" t="str">
            <v/>
          </cell>
          <cell r="AW469" t="str">
            <v/>
          </cell>
          <cell r="AX469" t="str">
            <v/>
          </cell>
          <cell r="AY469" t="str">
            <v>71.9</v>
          </cell>
          <cell r="AZ469" t="str">
            <v>0</v>
          </cell>
          <cell r="BA469" t="str">
            <v>71.9</v>
          </cell>
          <cell r="BB469" t="str">
            <v>及格</v>
          </cell>
        </row>
        <row r="470">
          <cell r="F470" t="str">
            <v>朱莹颖</v>
          </cell>
          <cell r="G470" t="str">
            <v>2</v>
          </cell>
          <cell r="H470" t="str">
            <v>2009-11-26</v>
          </cell>
          <cell r="I470" t="str">
            <v/>
          </cell>
          <cell r="J470" t="str">
            <v>163</v>
          </cell>
          <cell r="K470" t="str">
            <v>54.7</v>
          </cell>
          <cell r="L470" t="str">
            <v>4.9</v>
          </cell>
          <cell r="M470" t="str">
            <v>4.5</v>
          </cell>
          <cell r="N470" t="str">
            <v>100</v>
          </cell>
          <cell r="O470" t="str">
            <v>正常</v>
          </cell>
          <cell r="P470" t="str">
            <v>3326</v>
          </cell>
          <cell r="Q470" t="str">
            <v>100</v>
          </cell>
          <cell r="R470" t="str">
            <v>优秀</v>
          </cell>
          <cell r="S470" t="str">
            <v>8</v>
          </cell>
          <cell r="T470" t="str">
            <v>95</v>
          </cell>
          <cell r="U470" t="str">
            <v>优秀</v>
          </cell>
          <cell r="V470" t="str">
            <v>28</v>
          </cell>
          <cell r="W470" t="str">
            <v>100</v>
          </cell>
          <cell r="X470" t="str">
            <v>优秀</v>
          </cell>
          <cell r="Y470" t="str">
            <v/>
          </cell>
          <cell r="Z470" t="str">
            <v/>
          </cell>
          <cell r="AA470" t="str">
            <v/>
          </cell>
          <cell r="AB470" t="str">
            <v/>
          </cell>
          <cell r="AC470" t="str">
            <v/>
          </cell>
          <cell r="AD470" t="str">
            <v/>
          </cell>
          <cell r="AE470" t="str">
            <v/>
          </cell>
          <cell r="AF470" t="str">
            <v>195</v>
          </cell>
          <cell r="AG470" t="str">
            <v>90</v>
          </cell>
          <cell r="AH470" t="str">
            <v>优秀</v>
          </cell>
          <cell r="AI470" t="str">
            <v>3.35</v>
          </cell>
          <cell r="AJ470" t="str">
            <v>90</v>
          </cell>
          <cell r="AK470" t="str">
            <v>0</v>
          </cell>
          <cell r="AL470" t="str">
            <v>优秀</v>
          </cell>
          <cell r="AM470" t="str">
            <v/>
          </cell>
          <cell r="AN470" t="str">
            <v/>
          </cell>
          <cell r="AO470" t="str">
            <v/>
          </cell>
          <cell r="AP470" t="str">
            <v/>
          </cell>
          <cell r="AQ470" t="str">
            <v>45</v>
          </cell>
          <cell r="AR470" t="str">
            <v>85</v>
          </cell>
          <cell r="AS470" t="str">
            <v>0</v>
          </cell>
          <cell r="AT470" t="str">
            <v>良好</v>
          </cell>
          <cell r="AU470" t="str">
            <v/>
          </cell>
          <cell r="AV470" t="str">
            <v/>
          </cell>
          <cell r="AW470" t="str">
            <v/>
          </cell>
          <cell r="AX470" t="str">
            <v/>
          </cell>
          <cell r="AY470" t="str">
            <v>94.5</v>
          </cell>
          <cell r="AZ470" t="str">
            <v>0</v>
          </cell>
          <cell r="BA470" t="str">
            <v>94.5</v>
          </cell>
          <cell r="BB470" t="str">
            <v>优秀</v>
          </cell>
        </row>
        <row r="471">
          <cell r="F471" t="str">
            <v>苏曼菁</v>
          </cell>
          <cell r="G471" t="str">
            <v>2</v>
          </cell>
          <cell r="H471" t="str">
            <v>2010-02-15</v>
          </cell>
          <cell r="I471" t="str">
            <v/>
          </cell>
          <cell r="J471" t="str">
            <v>165.5</v>
          </cell>
          <cell r="K471" t="str">
            <v>56.5</v>
          </cell>
          <cell r="L471" t="str">
            <v>4.5</v>
          </cell>
          <cell r="M471" t="str">
            <v>4.4</v>
          </cell>
          <cell r="N471" t="str">
            <v>100</v>
          </cell>
          <cell r="O471" t="str">
            <v>正常</v>
          </cell>
          <cell r="P471" t="str">
            <v>3175</v>
          </cell>
          <cell r="Q471" t="str">
            <v>100</v>
          </cell>
          <cell r="R471" t="str">
            <v>优秀</v>
          </cell>
          <cell r="S471" t="str">
            <v>8.1</v>
          </cell>
          <cell r="T471" t="str">
            <v>90</v>
          </cell>
          <cell r="U471" t="str">
            <v>优秀</v>
          </cell>
          <cell r="V471" t="str">
            <v>24</v>
          </cell>
          <cell r="W471" t="str">
            <v>100</v>
          </cell>
          <cell r="X471" t="str">
            <v>优秀</v>
          </cell>
          <cell r="Y471" t="str">
            <v/>
          </cell>
          <cell r="Z471" t="str">
            <v/>
          </cell>
          <cell r="AA471" t="str">
            <v/>
          </cell>
          <cell r="AB471" t="str">
            <v/>
          </cell>
          <cell r="AC471" t="str">
            <v/>
          </cell>
          <cell r="AD471" t="str">
            <v/>
          </cell>
          <cell r="AE471" t="str">
            <v/>
          </cell>
          <cell r="AF471" t="str">
            <v>195</v>
          </cell>
          <cell r="AG471" t="str">
            <v>90</v>
          </cell>
          <cell r="AH471" t="str">
            <v>优秀</v>
          </cell>
          <cell r="AI471" t="str">
            <v>3.59</v>
          </cell>
          <cell r="AJ471" t="str">
            <v>78</v>
          </cell>
          <cell r="AK471" t="str">
            <v>0</v>
          </cell>
          <cell r="AL471" t="str">
            <v>及格</v>
          </cell>
          <cell r="AM471" t="str">
            <v/>
          </cell>
          <cell r="AN471" t="str">
            <v/>
          </cell>
          <cell r="AO471" t="str">
            <v/>
          </cell>
          <cell r="AP471" t="str">
            <v/>
          </cell>
          <cell r="AQ471" t="str">
            <v>48</v>
          </cell>
          <cell r="AR471" t="str">
            <v>90</v>
          </cell>
          <cell r="AS471" t="str">
            <v>0</v>
          </cell>
          <cell r="AT471" t="str">
            <v>优秀</v>
          </cell>
          <cell r="AU471" t="str">
            <v/>
          </cell>
          <cell r="AV471" t="str">
            <v/>
          </cell>
          <cell r="AW471" t="str">
            <v/>
          </cell>
          <cell r="AX471" t="str">
            <v/>
          </cell>
          <cell r="AY471" t="str">
            <v>91.6</v>
          </cell>
          <cell r="AZ471" t="str">
            <v>0</v>
          </cell>
          <cell r="BA471" t="str">
            <v>91.6</v>
          </cell>
          <cell r="BB471" t="str">
            <v>优秀</v>
          </cell>
        </row>
        <row r="472">
          <cell r="F472" t="str">
            <v>邱诸宸</v>
          </cell>
          <cell r="G472" t="str">
            <v>1</v>
          </cell>
          <cell r="H472" t="str">
            <v>2009-10-10</v>
          </cell>
          <cell r="I472" t="str">
            <v/>
          </cell>
          <cell r="J472" t="str">
            <v>158</v>
          </cell>
          <cell r="K472" t="str">
            <v>71.8</v>
          </cell>
          <cell r="L472" t="str">
            <v>5.0</v>
          </cell>
          <cell r="M472" t="str">
            <v>5.0</v>
          </cell>
          <cell r="N472" t="str">
            <v>60</v>
          </cell>
          <cell r="O472" t="str">
            <v>肥胖</v>
          </cell>
          <cell r="P472" t="str">
            <v>4071</v>
          </cell>
          <cell r="Q472" t="str">
            <v>90</v>
          </cell>
          <cell r="R472" t="str">
            <v>优秀</v>
          </cell>
          <cell r="S472" t="str">
            <v>6.9</v>
          </cell>
          <cell r="T472" t="str">
            <v>100</v>
          </cell>
          <cell r="U472" t="str">
            <v>优秀</v>
          </cell>
          <cell r="V472" t="str">
            <v>19</v>
          </cell>
          <cell r="W472" t="str">
            <v>90</v>
          </cell>
          <cell r="X472" t="str">
            <v>优秀</v>
          </cell>
          <cell r="Y472" t="str">
            <v/>
          </cell>
          <cell r="Z472" t="str">
            <v/>
          </cell>
          <cell r="AA472" t="str">
            <v/>
          </cell>
          <cell r="AB472" t="str">
            <v/>
          </cell>
          <cell r="AC472" t="str">
            <v/>
          </cell>
          <cell r="AD472" t="str">
            <v/>
          </cell>
          <cell r="AE472" t="str">
            <v/>
          </cell>
          <cell r="AF472" t="str">
            <v>240</v>
          </cell>
          <cell r="AG472" t="str">
            <v>90</v>
          </cell>
          <cell r="AH472" t="str">
            <v>优秀</v>
          </cell>
          <cell r="AI472" t="str">
            <v/>
          </cell>
          <cell r="AJ472" t="str">
            <v/>
          </cell>
          <cell r="AK472" t="str">
            <v/>
          </cell>
          <cell r="AL472" t="str">
            <v/>
          </cell>
          <cell r="AM472" t="str">
            <v>4.07</v>
          </cell>
          <cell r="AN472" t="str">
            <v>78</v>
          </cell>
          <cell r="AO472" t="str">
            <v>0</v>
          </cell>
          <cell r="AP472" t="str">
            <v>及格</v>
          </cell>
          <cell r="AQ472" t="str">
            <v/>
          </cell>
          <cell r="AR472" t="str">
            <v/>
          </cell>
          <cell r="AS472" t="str">
            <v/>
          </cell>
          <cell r="AT472" t="str">
            <v/>
          </cell>
          <cell r="AU472" t="str">
            <v>7</v>
          </cell>
          <cell r="AV472" t="str">
            <v>64</v>
          </cell>
          <cell r="AW472" t="str">
            <v>0</v>
          </cell>
          <cell r="AX472" t="str">
            <v>及格</v>
          </cell>
          <cell r="AY472" t="str">
            <v>82.5</v>
          </cell>
          <cell r="AZ472" t="str">
            <v>0</v>
          </cell>
          <cell r="BA472" t="str">
            <v>82.5</v>
          </cell>
          <cell r="BB472" t="str">
            <v>良好</v>
          </cell>
        </row>
        <row r="473">
          <cell r="F473" t="str">
            <v>马天钺</v>
          </cell>
          <cell r="G473" t="str">
            <v>1</v>
          </cell>
          <cell r="H473" t="str">
            <v>2009-11-12</v>
          </cell>
          <cell r="I473" t="str">
            <v/>
          </cell>
          <cell r="J473" t="str">
            <v>175</v>
          </cell>
          <cell r="K473" t="str">
            <v>78.9</v>
          </cell>
          <cell r="L473" t="str">
            <v>4.5</v>
          </cell>
          <cell r="M473" t="str">
            <v>4.5</v>
          </cell>
          <cell r="N473" t="str">
            <v>80</v>
          </cell>
          <cell r="O473" t="str">
            <v>超重</v>
          </cell>
          <cell r="P473" t="str">
            <v>3704</v>
          </cell>
          <cell r="Q473" t="str">
            <v>80</v>
          </cell>
          <cell r="R473" t="str">
            <v>良好</v>
          </cell>
          <cell r="S473" t="str">
            <v>7.8</v>
          </cell>
          <cell r="T473" t="str">
            <v>78</v>
          </cell>
          <cell r="U473" t="str">
            <v>及格</v>
          </cell>
          <cell r="V473" t="str">
            <v>16</v>
          </cell>
          <cell r="W473" t="str">
            <v>85</v>
          </cell>
          <cell r="X473" t="str">
            <v>良好</v>
          </cell>
          <cell r="Y473" t="str">
            <v/>
          </cell>
          <cell r="Z473" t="str">
            <v/>
          </cell>
          <cell r="AA473" t="str">
            <v/>
          </cell>
          <cell r="AB473" t="str">
            <v/>
          </cell>
          <cell r="AC473" t="str">
            <v/>
          </cell>
          <cell r="AD473" t="str">
            <v/>
          </cell>
          <cell r="AE473" t="str">
            <v/>
          </cell>
          <cell r="AF473" t="str">
            <v>195</v>
          </cell>
          <cell r="AG473" t="str">
            <v>64</v>
          </cell>
          <cell r="AH473" t="str">
            <v>及格</v>
          </cell>
          <cell r="AI473" t="str">
            <v/>
          </cell>
          <cell r="AJ473" t="str">
            <v/>
          </cell>
          <cell r="AK473" t="str">
            <v/>
          </cell>
          <cell r="AL473" t="str">
            <v/>
          </cell>
          <cell r="AM473" t="str">
            <v>4.15</v>
          </cell>
          <cell r="AN473" t="str">
            <v>76</v>
          </cell>
          <cell r="AO473" t="str">
            <v>0</v>
          </cell>
          <cell r="AP473" t="str">
            <v>及格</v>
          </cell>
          <cell r="AQ473" t="str">
            <v/>
          </cell>
          <cell r="AR473" t="str">
            <v/>
          </cell>
          <cell r="AS473" t="str">
            <v/>
          </cell>
          <cell r="AT473" t="str">
            <v/>
          </cell>
          <cell r="AU473" t="str">
            <v>1</v>
          </cell>
          <cell r="AV473" t="str">
            <v>10</v>
          </cell>
          <cell r="AW473" t="str">
            <v>0</v>
          </cell>
          <cell r="AX473" t="str">
            <v>不及格</v>
          </cell>
          <cell r="AY473" t="str">
            <v>70.7</v>
          </cell>
          <cell r="AZ473" t="str">
            <v>0</v>
          </cell>
          <cell r="BA473" t="str">
            <v>70.7</v>
          </cell>
          <cell r="BB473" t="str">
            <v>及格</v>
          </cell>
        </row>
        <row r="474">
          <cell r="F474" t="str">
            <v>吴昕恬</v>
          </cell>
          <cell r="G474" t="str">
            <v>2</v>
          </cell>
          <cell r="H474" t="str">
            <v>2012-02-18</v>
          </cell>
          <cell r="I474" t="str">
            <v/>
          </cell>
          <cell r="J474" t="str">
            <v>160</v>
          </cell>
          <cell r="K474" t="str">
            <v>50.5</v>
          </cell>
          <cell r="L474" t="str">
            <v>4.5</v>
          </cell>
          <cell r="M474" t="str">
            <v>4.4</v>
          </cell>
          <cell r="N474" t="str">
            <v>100</v>
          </cell>
          <cell r="O474" t="str">
            <v>正常</v>
          </cell>
          <cell r="P474" t="str">
            <v>2706</v>
          </cell>
          <cell r="Q474" t="str">
            <v>95</v>
          </cell>
          <cell r="R474" t="str">
            <v>优秀</v>
          </cell>
          <cell r="S474" t="str">
            <v>9.3</v>
          </cell>
          <cell r="T474" t="str">
            <v>76</v>
          </cell>
          <cell r="U474" t="str">
            <v>及格</v>
          </cell>
          <cell r="V474" t="str">
            <v>15</v>
          </cell>
          <cell r="W474" t="str">
            <v>80</v>
          </cell>
          <cell r="X474" t="str">
            <v>良好</v>
          </cell>
          <cell r="Y474" t="str">
            <v/>
          </cell>
          <cell r="Z474" t="str">
            <v/>
          </cell>
          <cell r="AA474" t="str">
            <v/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  <cell r="AF474" t="str">
            <v>160</v>
          </cell>
          <cell r="AG474" t="str">
            <v>72</v>
          </cell>
          <cell r="AH474" t="str">
            <v>及格</v>
          </cell>
          <cell r="AI474" t="str">
            <v>4.05</v>
          </cell>
          <cell r="AJ474" t="str">
            <v>80</v>
          </cell>
          <cell r="AK474" t="str">
            <v>0</v>
          </cell>
          <cell r="AL474" t="str">
            <v>良好</v>
          </cell>
          <cell r="AM474" t="str">
            <v/>
          </cell>
          <cell r="AN474" t="str">
            <v/>
          </cell>
          <cell r="AO474" t="str">
            <v/>
          </cell>
          <cell r="AP474" t="str">
            <v/>
          </cell>
          <cell r="AQ474" t="str">
            <v>46</v>
          </cell>
          <cell r="AR474" t="str">
            <v>90</v>
          </cell>
          <cell r="AS474" t="str">
            <v>0</v>
          </cell>
          <cell r="AT474" t="str">
            <v>优秀</v>
          </cell>
          <cell r="AU474" t="str">
            <v/>
          </cell>
          <cell r="AV474" t="str">
            <v/>
          </cell>
          <cell r="AW474" t="str">
            <v/>
          </cell>
          <cell r="AX474" t="str">
            <v/>
          </cell>
          <cell r="AY474" t="str">
            <v>84.7</v>
          </cell>
          <cell r="AZ474" t="str">
            <v>0</v>
          </cell>
          <cell r="BA474" t="str">
            <v>84.7</v>
          </cell>
          <cell r="BB474" t="str">
            <v>良好</v>
          </cell>
        </row>
        <row r="475">
          <cell r="F475" t="str">
            <v>张云飞</v>
          </cell>
          <cell r="G475" t="str">
            <v>1</v>
          </cell>
          <cell r="H475" t="str">
            <v>2012-03-05</v>
          </cell>
          <cell r="I475" t="str">
            <v/>
          </cell>
          <cell r="J475" t="str">
            <v>165.5</v>
          </cell>
          <cell r="K475" t="str">
            <v>49</v>
          </cell>
          <cell r="L475" t="str">
            <v>4.8</v>
          </cell>
          <cell r="M475" t="str">
            <v>4.4</v>
          </cell>
          <cell r="N475" t="str">
            <v>100</v>
          </cell>
          <cell r="O475" t="str">
            <v>正常</v>
          </cell>
          <cell r="P475" t="str">
            <v>3450</v>
          </cell>
          <cell r="Q475" t="str">
            <v>90</v>
          </cell>
          <cell r="R475" t="str">
            <v>优秀</v>
          </cell>
          <cell r="S475" t="str">
            <v>7.7</v>
          </cell>
          <cell r="T475" t="str">
            <v>100</v>
          </cell>
          <cell r="U475" t="str">
            <v>优秀</v>
          </cell>
          <cell r="V475" t="str">
            <v>19</v>
          </cell>
          <cell r="W475" t="str">
            <v>100</v>
          </cell>
          <cell r="X475" t="str">
            <v>优秀</v>
          </cell>
          <cell r="Y475" t="str">
            <v/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D475" t="str">
            <v/>
          </cell>
          <cell r="AE475" t="str">
            <v/>
          </cell>
          <cell r="AF475" t="str">
            <v>245</v>
          </cell>
          <cell r="AG475" t="str">
            <v>100</v>
          </cell>
          <cell r="AH475" t="str">
            <v>优秀</v>
          </cell>
          <cell r="AI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>3.50</v>
          </cell>
          <cell r="AN475" t="str">
            <v>100</v>
          </cell>
          <cell r="AO475" t="str">
            <v>1</v>
          </cell>
          <cell r="AP475" t="str">
            <v>优秀</v>
          </cell>
          <cell r="AQ475" t="str">
            <v/>
          </cell>
          <cell r="AR475" t="str">
            <v/>
          </cell>
          <cell r="AS475" t="str">
            <v/>
          </cell>
          <cell r="AT475" t="str">
            <v/>
          </cell>
          <cell r="AU475" t="str">
            <v>7</v>
          </cell>
          <cell r="AV475" t="str">
            <v>72</v>
          </cell>
          <cell r="AW475" t="str">
            <v>0</v>
          </cell>
          <cell r="AX475" t="str">
            <v>及格</v>
          </cell>
          <cell r="AY475" t="str">
            <v>95.7</v>
          </cell>
          <cell r="AZ475" t="str">
            <v>1</v>
          </cell>
          <cell r="BA475" t="str">
            <v>96.7</v>
          </cell>
          <cell r="BB475" t="str">
            <v>优秀</v>
          </cell>
        </row>
        <row r="476">
          <cell r="F476" t="str">
            <v>邱子翊</v>
          </cell>
          <cell r="G476" t="str">
            <v>2</v>
          </cell>
          <cell r="H476" t="str">
            <v>2012-04-18</v>
          </cell>
          <cell r="I476" t="str">
            <v/>
          </cell>
          <cell r="J476" t="str">
            <v>157</v>
          </cell>
          <cell r="K476" t="str">
            <v>49.9</v>
          </cell>
          <cell r="L476" t="str">
            <v>4.4</v>
          </cell>
          <cell r="M476" t="str">
            <v>4.6</v>
          </cell>
          <cell r="N476" t="str">
            <v>100</v>
          </cell>
          <cell r="O476" t="str">
            <v>正常</v>
          </cell>
          <cell r="P476" t="str">
            <v>2570</v>
          </cell>
          <cell r="Q476" t="str">
            <v>90</v>
          </cell>
          <cell r="R476" t="str">
            <v>优秀</v>
          </cell>
          <cell r="S476" t="str">
            <v>9.3</v>
          </cell>
          <cell r="T476" t="str">
            <v>76</v>
          </cell>
          <cell r="U476" t="str">
            <v>及格</v>
          </cell>
          <cell r="V476" t="str">
            <v>14</v>
          </cell>
          <cell r="W476" t="str">
            <v>78</v>
          </cell>
          <cell r="X476" t="str">
            <v>及格</v>
          </cell>
          <cell r="Y476" t="str">
            <v/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D476" t="str">
            <v/>
          </cell>
          <cell r="AE476" t="str">
            <v/>
          </cell>
          <cell r="AF476" t="str">
            <v>160</v>
          </cell>
          <cell r="AG476" t="str">
            <v>72</v>
          </cell>
          <cell r="AH476" t="str">
            <v>及格</v>
          </cell>
          <cell r="AI476" t="str">
            <v>4.07</v>
          </cell>
          <cell r="AJ476" t="str">
            <v>78</v>
          </cell>
          <cell r="AK476" t="str">
            <v>0</v>
          </cell>
          <cell r="AL476" t="str">
            <v>及格</v>
          </cell>
          <cell r="AM476" t="str">
            <v/>
          </cell>
          <cell r="AN476" t="str">
            <v/>
          </cell>
          <cell r="AO476" t="str">
            <v/>
          </cell>
          <cell r="AP476" t="str">
            <v/>
          </cell>
          <cell r="AQ476" t="str">
            <v>40</v>
          </cell>
          <cell r="AR476" t="str">
            <v>80</v>
          </cell>
          <cell r="AS476" t="str">
            <v>0</v>
          </cell>
          <cell r="AT476" t="str">
            <v>良好</v>
          </cell>
          <cell r="AU476" t="str">
            <v/>
          </cell>
          <cell r="AV476" t="str">
            <v/>
          </cell>
          <cell r="AW476" t="str">
            <v/>
          </cell>
          <cell r="AX476" t="str">
            <v/>
          </cell>
          <cell r="AY476" t="str">
            <v>82.3</v>
          </cell>
          <cell r="AZ476" t="str">
            <v>0</v>
          </cell>
          <cell r="BA476" t="str">
            <v>82.3</v>
          </cell>
          <cell r="BB476" t="str">
            <v>良好</v>
          </cell>
        </row>
        <row r="477">
          <cell r="F477" t="str">
            <v>储梦瑶</v>
          </cell>
          <cell r="G477" t="str">
            <v>2</v>
          </cell>
          <cell r="H477" t="str">
            <v>2012-01-17</v>
          </cell>
          <cell r="I477" t="str">
            <v/>
          </cell>
          <cell r="J477" t="str">
            <v>166.5</v>
          </cell>
          <cell r="K477" t="str">
            <v>49.9</v>
          </cell>
          <cell r="L477" t="str">
            <v>4.5</v>
          </cell>
          <cell r="M477" t="str">
            <v>4.1</v>
          </cell>
          <cell r="N477" t="str">
            <v>100</v>
          </cell>
          <cell r="O477" t="str">
            <v>正常</v>
          </cell>
          <cell r="P477" t="str">
            <v>2207</v>
          </cell>
          <cell r="Q477" t="str">
            <v>76</v>
          </cell>
          <cell r="R477" t="str">
            <v>及格</v>
          </cell>
          <cell r="S477" t="str">
            <v>8.3</v>
          </cell>
          <cell r="T477" t="str">
            <v>90</v>
          </cell>
          <cell r="U477" t="str">
            <v>优秀</v>
          </cell>
          <cell r="V477" t="str">
            <v>25</v>
          </cell>
          <cell r="W477" t="str">
            <v>100</v>
          </cell>
          <cell r="X477" t="str">
            <v>优秀</v>
          </cell>
          <cell r="Y477" t="str">
            <v/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D477" t="str">
            <v/>
          </cell>
          <cell r="AE477" t="str">
            <v/>
          </cell>
          <cell r="AF477" t="str">
            <v>205</v>
          </cell>
          <cell r="AG477" t="str">
            <v>100</v>
          </cell>
          <cell r="AH477" t="str">
            <v>优秀</v>
          </cell>
          <cell r="AI477" t="str">
            <v>3.48</v>
          </cell>
          <cell r="AJ477" t="str">
            <v>90</v>
          </cell>
          <cell r="AK477" t="str">
            <v>0</v>
          </cell>
          <cell r="AL477" t="str">
            <v>优秀</v>
          </cell>
          <cell r="AM477" t="str">
            <v/>
          </cell>
          <cell r="AN477" t="str">
            <v/>
          </cell>
          <cell r="AO477" t="str">
            <v/>
          </cell>
          <cell r="AP477" t="str">
            <v/>
          </cell>
          <cell r="AQ477" t="str">
            <v>47</v>
          </cell>
          <cell r="AR477" t="str">
            <v>90</v>
          </cell>
          <cell r="AS477" t="str">
            <v>0</v>
          </cell>
          <cell r="AT477" t="str">
            <v>优秀</v>
          </cell>
          <cell r="AU477" t="str">
            <v/>
          </cell>
          <cell r="AV477" t="str">
            <v/>
          </cell>
          <cell r="AW477" t="str">
            <v/>
          </cell>
          <cell r="AX477" t="str">
            <v/>
          </cell>
          <cell r="AY477" t="str">
            <v>91.4</v>
          </cell>
          <cell r="AZ477" t="str">
            <v>0</v>
          </cell>
          <cell r="BA477" t="str">
            <v>91.4</v>
          </cell>
          <cell r="BB477" t="str">
            <v>优秀</v>
          </cell>
        </row>
        <row r="478">
          <cell r="F478" t="str">
            <v>高科梁</v>
          </cell>
          <cell r="G478" t="str">
            <v>1</v>
          </cell>
          <cell r="H478" t="str">
            <v>2011-11-08</v>
          </cell>
          <cell r="I478" t="str">
            <v/>
          </cell>
          <cell r="J478" t="str">
            <v>165</v>
          </cell>
          <cell r="K478" t="str">
            <v>56.8</v>
          </cell>
          <cell r="L478" t="str">
            <v>5.1</v>
          </cell>
          <cell r="M478" t="str">
            <v>4.8</v>
          </cell>
          <cell r="N478" t="str">
            <v>100</v>
          </cell>
          <cell r="O478" t="str">
            <v>正常</v>
          </cell>
          <cell r="P478" t="str">
            <v>3400</v>
          </cell>
          <cell r="Q478" t="str">
            <v>90</v>
          </cell>
          <cell r="R478" t="str">
            <v>优秀</v>
          </cell>
          <cell r="S478" t="str">
            <v>6.9</v>
          </cell>
          <cell r="T478" t="str">
            <v>100</v>
          </cell>
          <cell r="U478" t="str">
            <v>优秀</v>
          </cell>
          <cell r="V478" t="str">
            <v>20</v>
          </cell>
          <cell r="W478" t="str">
            <v>100</v>
          </cell>
          <cell r="X478" t="str">
            <v>优秀</v>
          </cell>
          <cell r="Y478" t="str">
            <v/>
          </cell>
          <cell r="Z478" t="str">
            <v/>
          </cell>
          <cell r="AA478" t="str">
            <v/>
          </cell>
          <cell r="AB478" t="str">
            <v/>
          </cell>
          <cell r="AC478" t="str">
            <v/>
          </cell>
          <cell r="AD478" t="str">
            <v/>
          </cell>
          <cell r="AE478" t="str">
            <v/>
          </cell>
          <cell r="AF478" t="str">
            <v>225</v>
          </cell>
          <cell r="AG478" t="str">
            <v>100</v>
          </cell>
          <cell r="AH478" t="str">
            <v>优秀</v>
          </cell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M478" t="str">
            <v>4.00</v>
          </cell>
          <cell r="AN478" t="str">
            <v>95</v>
          </cell>
          <cell r="AO478" t="str">
            <v>0</v>
          </cell>
          <cell r="AP478" t="str">
            <v>优秀</v>
          </cell>
          <cell r="AQ478" t="str">
            <v/>
          </cell>
          <cell r="AR478" t="str">
            <v/>
          </cell>
          <cell r="AS478" t="str">
            <v/>
          </cell>
          <cell r="AT478" t="str">
            <v/>
          </cell>
          <cell r="AU478" t="str">
            <v>4</v>
          </cell>
          <cell r="AV478" t="str">
            <v>60</v>
          </cell>
          <cell r="AW478" t="str">
            <v>0</v>
          </cell>
          <cell r="AX478" t="str">
            <v>及格</v>
          </cell>
          <cell r="AY478" t="str">
            <v>93.5</v>
          </cell>
          <cell r="AZ478" t="str">
            <v>0</v>
          </cell>
          <cell r="BA478" t="str">
            <v>93.5</v>
          </cell>
          <cell r="BB478" t="str">
            <v>优秀</v>
          </cell>
        </row>
        <row r="479">
          <cell r="F479" t="str">
            <v>邹星辰</v>
          </cell>
          <cell r="G479" t="str">
            <v>1</v>
          </cell>
          <cell r="H479" t="str">
            <v>2012-05-31</v>
          </cell>
          <cell r="I479" t="str">
            <v/>
          </cell>
          <cell r="J479" t="str">
            <v>151</v>
          </cell>
          <cell r="K479" t="str">
            <v>56</v>
          </cell>
          <cell r="L479" t="str">
            <v>4.7</v>
          </cell>
          <cell r="M479" t="str">
            <v>4.8</v>
          </cell>
          <cell r="N479" t="str">
            <v>80</v>
          </cell>
          <cell r="O479" t="str">
            <v>超重</v>
          </cell>
          <cell r="P479" t="str">
            <v>2278</v>
          </cell>
          <cell r="Q479" t="str">
            <v>68</v>
          </cell>
          <cell r="R479" t="str">
            <v>及格</v>
          </cell>
          <cell r="S479" t="str">
            <v>9</v>
          </cell>
          <cell r="T479" t="str">
            <v>72</v>
          </cell>
          <cell r="U479" t="str">
            <v>及格</v>
          </cell>
          <cell r="V479" t="str">
            <v>8</v>
          </cell>
          <cell r="W479" t="str">
            <v>76</v>
          </cell>
          <cell r="X479" t="str">
            <v>及格</v>
          </cell>
          <cell r="Y479" t="str">
            <v/>
          </cell>
          <cell r="Z479" t="str">
            <v/>
          </cell>
          <cell r="AA479" t="str">
            <v/>
          </cell>
          <cell r="AB479" t="str">
            <v/>
          </cell>
          <cell r="AC479" t="str">
            <v/>
          </cell>
          <cell r="AD479" t="str">
            <v/>
          </cell>
          <cell r="AE479" t="str">
            <v/>
          </cell>
          <cell r="AF479" t="str">
            <v>180</v>
          </cell>
          <cell r="AG479" t="str">
            <v>72</v>
          </cell>
          <cell r="AH479" t="str">
            <v>及格</v>
          </cell>
          <cell r="AI479" t="str">
            <v/>
          </cell>
          <cell r="AJ479" t="str">
            <v/>
          </cell>
          <cell r="AK479" t="str">
            <v/>
          </cell>
          <cell r="AL479" t="str">
            <v/>
          </cell>
          <cell r="AM479" t="str">
            <v>5.49</v>
          </cell>
          <cell r="AN479" t="str">
            <v>40</v>
          </cell>
          <cell r="AO479" t="str">
            <v>0</v>
          </cell>
          <cell r="AP479" t="str">
            <v>不及格</v>
          </cell>
          <cell r="AQ479" t="str">
            <v/>
          </cell>
          <cell r="AR479" t="str">
            <v/>
          </cell>
          <cell r="AS479" t="str">
            <v/>
          </cell>
          <cell r="AT479" t="str">
            <v/>
          </cell>
          <cell r="AU479" t="str">
            <v>1</v>
          </cell>
          <cell r="AV479" t="str">
            <v>30</v>
          </cell>
          <cell r="AW479" t="str">
            <v>0</v>
          </cell>
          <cell r="AX479" t="str">
            <v>不及格</v>
          </cell>
          <cell r="AY479" t="str">
            <v>62.4</v>
          </cell>
          <cell r="AZ479" t="str">
            <v>0</v>
          </cell>
          <cell r="BA479" t="str">
            <v>62.4</v>
          </cell>
          <cell r="BB479" t="str">
            <v>及格</v>
          </cell>
        </row>
        <row r="480">
          <cell r="F480" t="str">
            <v>滕彦哲</v>
          </cell>
          <cell r="G480" t="str">
            <v>1</v>
          </cell>
          <cell r="H480" t="str">
            <v>2012-05-02</v>
          </cell>
          <cell r="I480" t="str">
            <v/>
          </cell>
          <cell r="J480" t="str">
            <v>160</v>
          </cell>
          <cell r="K480" t="str">
            <v>49</v>
          </cell>
          <cell r="L480" t="str">
            <v>5.0</v>
          </cell>
          <cell r="M480" t="str">
            <v>5.1</v>
          </cell>
          <cell r="N480" t="str">
            <v>100</v>
          </cell>
          <cell r="O480" t="str">
            <v>正常</v>
          </cell>
          <cell r="P480" t="str">
            <v>2760</v>
          </cell>
          <cell r="Q480" t="str">
            <v>76</v>
          </cell>
          <cell r="R480" t="str">
            <v>及格</v>
          </cell>
          <cell r="S480" t="str">
            <v>7.6</v>
          </cell>
          <cell r="T480" t="str">
            <v>100</v>
          </cell>
          <cell r="U480" t="str">
            <v>优秀</v>
          </cell>
          <cell r="V480" t="str">
            <v>13</v>
          </cell>
          <cell r="W480" t="str">
            <v>85</v>
          </cell>
          <cell r="X480" t="str">
            <v>良好</v>
          </cell>
          <cell r="Y480" t="str">
            <v/>
          </cell>
          <cell r="Z480" t="str">
            <v/>
          </cell>
          <cell r="AA480" t="str">
            <v/>
          </cell>
          <cell r="AB480" t="str">
            <v/>
          </cell>
          <cell r="AC480" t="str">
            <v/>
          </cell>
          <cell r="AD480" t="str">
            <v/>
          </cell>
          <cell r="AE480" t="str">
            <v/>
          </cell>
          <cell r="AF480" t="str">
            <v>215</v>
          </cell>
          <cell r="AG480" t="str">
            <v>90</v>
          </cell>
          <cell r="AH480" t="str">
            <v>优秀</v>
          </cell>
          <cell r="AI480" t="str">
            <v/>
          </cell>
          <cell r="AJ480" t="str">
            <v/>
          </cell>
          <cell r="AK480" t="str">
            <v/>
          </cell>
          <cell r="AL480" t="str">
            <v/>
          </cell>
          <cell r="AM480" t="str">
            <v>3.54</v>
          </cell>
          <cell r="AN480" t="str">
            <v>100</v>
          </cell>
          <cell r="AO480" t="str">
            <v>0</v>
          </cell>
          <cell r="AP480" t="str">
            <v>优秀</v>
          </cell>
          <cell r="AQ480" t="str">
            <v/>
          </cell>
          <cell r="AR480" t="str">
            <v/>
          </cell>
          <cell r="AS480" t="str">
            <v/>
          </cell>
          <cell r="AT480" t="str">
            <v/>
          </cell>
          <cell r="AU480" t="str">
            <v>6</v>
          </cell>
          <cell r="AV480" t="str">
            <v>68</v>
          </cell>
          <cell r="AW480" t="str">
            <v>0</v>
          </cell>
          <cell r="AX480" t="str">
            <v>及格</v>
          </cell>
          <cell r="AY480" t="str">
            <v>90.7</v>
          </cell>
          <cell r="AZ480" t="str">
            <v>0</v>
          </cell>
          <cell r="BA480" t="str">
            <v>90.7</v>
          </cell>
          <cell r="BB480" t="str">
            <v>优秀</v>
          </cell>
        </row>
        <row r="481">
          <cell r="F481" t="str">
            <v>吕铭朔</v>
          </cell>
          <cell r="G481" t="str">
            <v>1</v>
          </cell>
          <cell r="H481" t="str">
            <v>2012-02-18</v>
          </cell>
          <cell r="I481" t="str">
            <v/>
          </cell>
          <cell r="J481" t="str">
            <v>146.5</v>
          </cell>
          <cell r="K481" t="str">
            <v>39.6</v>
          </cell>
          <cell r="L481" t="str">
            <v>4.5</v>
          </cell>
          <cell r="M481" t="str">
            <v>4.6</v>
          </cell>
          <cell r="N481" t="str">
            <v>100</v>
          </cell>
          <cell r="O481" t="str">
            <v>正常</v>
          </cell>
          <cell r="P481" t="str">
            <v>2589</v>
          </cell>
          <cell r="Q481" t="str">
            <v>74</v>
          </cell>
          <cell r="R481" t="str">
            <v>及格</v>
          </cell>
          <cell r="S481" t="str">
            <v>8</v>
          </cell>
          <cell r="T481" t="str">
            <v>90</v>
          </cell>
          <cell r="U481" t="str">
            <v>优秀</v>
          </cell>
          <cell r="V481" t="str">
            <v>7</v>
          </cell>
          <cell r="W481" t="str">
            <v>74</v>
          </cell>
          <cell r="X481" t="str">
            <v>及格</v>
          </cell>
          <cell r="Y481" t="str">
            <v/>
          </cell>
          <cell r="Z481" t="str">
            <v/>
          </cell>
          <cell r="AA481" t="str">
            <v/>
          </cell>
          <cell r="AB481" t="str">
            <v/>
          </cell>
          <cell r="AC481" t="str">
            <v/>
          </cell>
          <cell r="AD481" t="str">
            <v/>
          </cell>
          <cell r="AE481" t="str">
            <v/>
          </cell>
          <cell r="AF481" t="str">
            <v>200</v>
          </cell>
          <cell r="AG481" t="str">
            <v>80</v>
          </cell>
          <cell r="AH481" t="str">
            <v>良好</v>
          </cell>
          <cell r="AI481" t="str">
            <v/>
          </cell>
          <cell r="AJ481" t="str">
            <v/>
          </cell>
          <cell r="AK481" t="str">
            <v/>
          </cell>
          <cell r="AL481" t="str">
            <v/>
          </cell>
          <cell r="AM481" t="str">
            <v>4.23</v>
          </cell>
          <cell r="AN481" t="str">
            <v>80</v>
          </cell>
          <cell r="AO481" t="str">
            <v>0</v>
          </cell>
          <cell r="AP481" t="str">
            <v>良好</v>
          </cell>
          <cell r="AQ481" t="str">
            <v/>
          </cell>
          <cell r="AR481" t="str">
            <v/>
          </cell>
          <cell r="AS481" t="str">
            <v/>
          </cell>
          <cell r="AT481" t="str">
            <v/>
          </cell>
          <cell r="AU481" t="str">
            <v>6</v>
          </cell>
          <cell r="AV481" t="str">
            <v>68</v>
          </cell>
          <cell r="AW481" t="str">
            <v>0</v>
          </cell>
          <cell r="AX481" t="str">
            <v>及格</v>
          </cell>
          <cell r="AY481" t="str">
            <v>82.3</v>
          </cell>
          <cell r="AZ481" t="str">
            <v>0</v>
          </cell>
          <cell r="BA481" t="str">
            <v>82.3</v>
          </cell>
          <cell r="BB481" t="str">
            <v>良好</v>
          </cell>
        </row>
        <row r="482">
          <cell r="F482" t="str">
            <v>李雨洁</v>
          </cell>
          <cell r="G482" t="str">
            <v>2</v>
          </cell>
          <cell r="H482" t="str">
            <v>2011-02-01</v>
          </cell>
          <cell r="I482" t="str">
            <v/>
          </cell>
          <cell r="J482" t="str">
            <v>165</v>
          </cell>
          <cell r="K482" t="str">
            <v>42.9</v>
          </cell>
          <cell r="L482" t="str">
            <v>5.0</v>
          </cell>
          <cell r="M482" t="str">
            <v>5.2</v>
          </cell>
          <cell r="N482" t="str">
            <v>100</v>
          </cell>
          <cell r="O482" t="str">
            <v>正常</v>
          </cell>
          <cell r="P482" t="str">
            <v>2477</v>
          </cell>
          <cell r="Q482" t="str">
            <v>78</v>
          </cell>
          <cell r="R482" t="str">
            <v>及格</v>
          </cell>
          <cell r="S482" t="str">
            <v>8.7</v>
          </cell>
          <cell r="T482" t="str">
            <v>80</v>
          </cell>
          <cell r="U482" t="str">
            <v>良好</v>
          </cell>
          <cell r="V482" t="str">
            <v>21.5</v>
          </cell>
          <cell r="W482" t="str">
            <v>95</v>
          </cell>
          <cell r="X482" t="str">
            <v>优秀</v>
          </cell>
          <cell r="Y482" t="str">
            <v/>
          </cell>
          <cell r="Z482" t="str">
            <v/>
          </cell>
          <cell r="AA482" t="str">
            <v/>
          </cell>
          <cell r="AB482" t="str">
            <v/>
          </cell>
          <cell r="AC482" t="str">
            <v/>
          </cell>
          <cell r="AD482" t="str">
            <v/>
          </cell>
          <cell r="AE482" t="str">
            <v/>
          </cell>
          <cell r="AF482" t="str">
            <v>190</v>
          </cell>
          <cell r="AG482" t="str">
            <v>90</v>
          </cell>
          <cell r="AH482" t="str">
            <v>优秀</v>
          </cell>
          <cell r="AI482" t="str">
            <v>3.53</v>
          </cell>
          <cell r="AJ482" t="str">
            <v>80</v>
          </cell>
          <cell r="AK482" t="str">
            <v>0</v>
          </cell>
          <cell r="AL482" t="str">
            <v>良好</v>
          </cell>
          <cell r="AM482" t="str">
            <v/>
          </cell>
          <cell r="AN482" t="str">
            <v/>
          </cell>
          <cell r="AO482" t="str">
            <v/>
          </cell>
          <cell r="AP482" t="str">
            <v/>
          </cell>
          <cell r="AQ482" t="str">
            <v>65</v>
          </cell>
          <cell r="AR482" t="str">
            <v>100</v>
          </cell>
          <cell r="AS482" t="str">
            <v>10</v>
          </cell>
          <cell r="AT482" t="str">
            <v>优秀</v>
          </cell>
          <cell r="AU482" t="str">
            <v/>
          </cell>
          <cell r="AV482" t="str">
            <v/>
          </cell>
          <cell r="AW482" t="str">
            <v/>
          </cell>
          <cell r="AX482" t="str">
            <v/>
          </cell>
          <cell r="AY482" t="str">
            <v>87.2</v>
          </cell>
          <cell r="AZ482" t="str">
            <v>10</v>
          </cell>
          <cell r="BA482" t="str">
            <v>97.2</v>
          </cell>
          <cell r="BB482" t="str">
            <v>优秀</v>
          </cell>
        </row>
        <row r="483">
          <cell r="F483" t="str">
            <v>吴镕溶</v>
          </cell>
          <cell r="G483" t="str">
            <v>2</v>
          </cell>
          <cell r="H483" t="str">
            <v>2010-12-18</v>
          </cell>
          <cell r="I483" t="str">
            <v/>
          </cell>
          <cell r="J483" t="str">
            <v>155.5</v>
          </cell>
          <cell r="K483" t="str">
            <v>44.9</v>
          </cell>
          <cell r="L483" t="str">
            <v>4.9</v>
          </cell>
          <cell r="M483" t="str">
            <v>5.2</v>
          </cell>
          <cell r="N483" t="str">
            <v>100</v>
          </cell>
          <cell r="O483" t="str">
            <v>正常</v>
          </cell>
          <cell r="P483" t="str">
            <v>2727</v>
          </cell>
          <cell r="Q483" t="str">
            <v>85</v>
          </cell>
          <cell r="R483" t="str">
            <v>良好</v>
          </cell>
          <cell r="S483" t="str">
            <v>9.9</v>
          </cell>
          <cell r="T483" t="str">
            <v>68</v>
          </cell>
          <cell r="U483" t="str">
            <v>及格</v>
          </cell>
          <cell r="V483" t="str">
            <v>15</v>
          </cell>
          <cell r="W483" t="str">
            <v>78</v>
          </cell>
          <cell r="X483" t="str">
            <v>及格</v>
          </cell>
          <cell r="Y483" t="str">
            <v/>
          </cell>
          <cell r="Z483" t="str">
            <v/>
          </cell>
          <cell r="AA483" t="str">
            <v/>
          </cell>
          <cell r="AB483" t="str">
            <v/>
          </cell>
          <cell r="AC483" t="str">
            <v/>
          </cell>
          <cell r="AD483" t="str">
            <v/>
          </cell>
          <cell r="AE483" t="str">
            <v/>
          </cell>
          <cell r="AF483" t="str">
            <v>150</v>
          </cell>
          <cell r="AG483" t="str">
            <v>64</v>
          </cell>
          <cell r="AH483" t="str">
            <v>及格</v>
          </cell>
          <cell r="AI483" t="str">
            <v>5.08</v>
          </cell>
          <cell r="AJ483" t="str">
            <v>40</v>
          </cell>
          <cell r="AK483" t="str">
            <v>0</v>
          </cell>
          <cell r="AL483" t="str">
            <v>不及格</v>
          </cell>
          <cell r="AM483" t="str">
            <v/>
          </cell>
          <cell r="AN483" t="str">
            <v/>
          </cell>
          <cell r="AO483" t="str">
            <v/>
          </cell>
          <cell r="AP483" t="str">
            <v/>
          </cell>
          <cell r="AQ483" t="str">
            <v>45</v>
          </cell>
          <cell r="AR483" t="str">
            <v>85</v>
          </cell>
          <cell r="AS483" t="str">
            <v>0</v>
          </cell>
          <cell r="AT483" t="str">
            <v>良好</v>
          </cell>
          <cell r="AU483" t="str">
            <v/>
          </cell>
          <cell r="AV483" t="str">
            <v/>
          </cell>
          <cell r="AW483" t="str">
            <v/>
          </cell>
          <cell r="AX483" t="str">
            <v/>
          </cell>
          <cell r="AY483" t="str">
            <v>72.0</v>
          </cell>
          <cell r="AZ483" t="str">
            <v>0</v>
          </cell>
          <cell r="BA483" t="str">
            <v>72</v>
          </cell>
          <cell r="BB483" t="str">
            <v>及格</v>
          </cell>
        </row>
        <row r="484">
          <cell r="F484" t="str">
            <v>陈曦</v>
          </cell>
          <cell r="G484" t="str">
            <v>2</v>
          </cell>
          <cell r="H484" t="str">
            <v>2011-05-21</v>
          </cell>
          <cell r="I484" t="str">
            <v/>
          </cell>
          <cell r="J484" t="str">
            <v>151.5</v>
          </cell>
          <cell r="K484" t="str">
            <v>64</v>
          </cell>
          <cell r="L484" t="str">
            <v>4.4</v>
          </cell>
          <cell r="M484" t="str">
            <v>4.4</v>
          </cell>
          <cell r="N484" t="str">
            <v>60</v>
          </cell>
          <cell r="O484" t="str">
            <v>肥胖</v>
          </cell>
          <cell r="P484" t="str">
            <v>3076</v>
          </cell>
          <cell r="Q484" t="str">
            <v>100</v>
          </cell>
          <cell r="R484" t="str">
            <v>优秀</v>
          </cell>
          <cell r="S484" t="str">
            <v>10.4</v>
          </cell>
          <cell r="T484" t="str">
            <v>64</v>
          </cell>
          <cell r="U484" t="str">
            <v>及格</v>
          </cell>
          <cell r="V484" t="str">
            <v>13</v>
          </cell>
          <cell r="W484" t="str">
            <v>74</v>
          </cell>
          <cell r="X484" t="str">
            <v>及格</v>
          </cell>
          <cell r="Y484" t="str">
            <v/>
          </cell>
          <cell r="Z484" t="str">
            <v/>
          </cell>
          <cell r="AA484" t="str">
            <v/>
          </cell>
          <cell r="AB484" t="str">
            <v/>
          </cell>
          <cell r="AC484" t="str">
            <v/>
          </cell>
          <cell r="AD484" t="str">
            <v/>
          </cell>
          <cell r="AE484" t="str">
            <v/>
          </cell>
          <cell r="AF484" t="str">
            <v>160</v>
          </cell>
          <cell r="AG484" t="str">
            <v>70</v>
          </cell>
          <cell r="AH484" t="str">
            <v>及格</v>
          </cell>
          <cell r="AI484" t="str">
            <v>4.32</v>
          </cell>
          <cell r="AJ484" t="str">
            <v>66</v>
          </cell>
          <cell r="AK484" t="str">
            <v>0</v>
          </cell>
          <cell r="AL484" t="str">
            <v>及格</v>
          </cell>
          <cell r="AM484" t="str">
            <v/>
          </cell>
          <cell r="AN484" t="str">
            <v/>
          </cell>
          <cell r="AO484" t="str">
            <v/>
          </cell>
          <cell r="AP484" t="str">
            <v/>
          </cell>
          <cell r="AQ484" t="str">
            <v>40</v>
          </cell>
          <cell r="AR484" t="str">
            <v>78</v>
          </cell>
          <cell r="AS484" t="str">
            <v>0</v>
          </cell>
          <cell r="AT484" t="str">
            <v>及格</v>
          </cell>
          <cell r="AU484" t="str">
            <v/>
          </cell>
          <cell r="AV484" t="str">
            <v/>
          </cell>
          <cell r="AW484" t="str">
            <v/>
          </cell>
          <cell r="AX484" t="str">
            <v/>
          </cell>
          <cell r="AY484" t="str">
            <v>72.2</v>
          </cell>
          <cell r="AZ484" t="str">
            <v>0</v>
          </cell>
          <cell r="BA484" t="str">
            <v>72.2</v>
          </cell>
          <cell r="BB484" t="str">
            <v>及格</v>
          </cell>
        </row>
        <row r="485">
          <cell r="F485" t="str">
            <v>葛艺童</v>
          </cell>
          <cell r="G485" t="str">
            <v>2</v>
          </cell>
          <cell r="H485" t="str">
            <v>2011-08-24</v>
          </cell>
          <cell r="I485" t="str">
            <v/>
          </cell>
          <cell r="J485" t="str">
            <v>151</v>
          </cell>
          <cell r="K485" t="str">
            <v>42</v>
          </cell>
          <cell r="L485" t="str">
            <v>4.5</v>
          </cell>
          <cell r="M485" t="str">
            <v>4.7</v>
          </cell>
          <cell r="N485" t="str">
            <v>100</v>
          </cell>
          <cell r="O485" t="str">
            <v>正常</v>
          </cell>
          <cell r="P485" t="str">
            <v>2040</v>
          </cell>
          <cell r="Q485" t="str">
            <v>70</v>
          </cell>
          <cell r="R485" t="str">
            <v>及格</v>
          </cell>
          <cell r="S485" t="str">
            <v>10.4</v>
          </cell>
          <cell r="T485" t="str">
            <v>64</v>
          </cell>
          <cell r="U485" t="str">
            <v>及格</v>
          </cell>
          <cell r="V485" t="str">
            <v>18.5</v>
          </cell>
          <cell r="W485" t="str">
            <v>85</v>
          </cell>
          <cell r="X485" t="str">
            <v>良好</v>
          </cell>
          <cell r="Y485" t="str">
            <v/>
          </cell>
          <cell r="Z485" t="str">
            <v/>
          </cell>
          <cell r="AA485" t="str">
            <v/>
          </cell>
          <cell r="AB485" t="str">
            <v/>
          </cell>
          <cell r="AC485" t="str">
            <v/>
          </cell>
          <cell r="AD485" t="str">
            <v/>
          </cell>
          <cell r="AE485" t="str">
            <v/>
          </cell>
          <cell r="AF485" t="str">
            <v>120</v>
          </cell>
          <cell r="AG485" t="str">
            <v>10</v>
          </cell>
          <cell r="AH485" t="str">
            <v>不及格</v>
          </cell>
          <cell r="AI485" t="str">
            <v>4.19</v>
          </cell>
          <cell r="AJ485" t="str">
            <v>72</v>
          </cell>
          <cell r="AK485" t="str">
            <v>0</v>
          </cell>
          <cell r="AL485" t="str">
            <v>及格</v>
          </cell>
          <cell r="AM485" t="str">
            <v/>
          </cell>
          <cell r="AN485" t="str">
            <v/>
          </cell>
          <cell r="AO485" t="str">
            <v/>
          </cell>
          <cell r="AP485" t="str">
            <v/>
          </cell>
          <cell r="AQ485" t="str">
            <v>42</v>
          </cell>
          <cell r="AR485" t="str">
            <v>80</v>
          </cell>
          <cell r="AS485" t="str">
            <v>0</v>
          </cell>
          <cell r="AT485" t="str">
            <v>良好</v>
          </cell>
          <cell r="AU485" t="str">
            <v/>
          </cell>
          <cell r="AV485" t="str">
            <v/>
          </cell>
          <cell r="AW485" t="str">
            <v/>
          </cell>
          <cell r="AX485" t="str">
            <v/>
          </cell>
          <cell r="AY485" t="str">
            <v>70.2</v>
          </cell>
          <cell r="AZ485" t="str">
            <v>0</v>
          </cell>
          <cell r="BA485" t="str">
            <v>70.2</v>
          </cell>
          <cell r="BB485" t="str">
            <v>及格</v>
          </cell>
        </row>
        <row r="486">
          <cell r="F486" t="str">
            <v>张凡哲</v>
          </cell>
          <cell r="G486" t="str">
            <v>1</v>
          </cell>
          <cell r="H486" t="str">
            <v>2011-01-03</v>
          </cell>
          <cell r="I486" t="str">
            <v/>
          </cell>
          <cell r="J486" t="str">
            <v>175.5</v>
          </cell>
          <cell r="K486" t="str">
            <v>66</v>
          </cell>
          <cell r="L486" t="str">
            <v>4.9</v>
          </cell>
          <cell r="M486" t="str">
            <v>4.9</v>
          </cell>
          <cell r="N486" t="str">
            <v>100</v>
          </cell>
          <cell r="O486" t="str">
            <v>正常</v>
          </cell>
          <cell r="P486" t="str">
            <v>4317</v>
          </cell>
          <cell r="Q486" t="str">
            <v>100</v>
          </cell>
          <cell r="R486" t="str">
            <v>优秀</v>
          </cell>
          <cell r="S486" t="str">
            <v>7.4</v>
          </cell>
          <cell r="T486" t="str">
            <v>100</v>
          </cell>
          <cell r="U486" t="str">
            <v>优秀</v>
          </cell>
          <cell r="V486" t="str">
            <v>17</v>
          </cell>
          <cell r="W486" t="str">
            <v>90</v>
          </cell>
          <cell r="X486" t="str">
            <v>优秀</v>
          </cell>
          <cell r="Y486" t="str">
            <v/>
          </cell>
          <cell r="Z486" t="str">
            <v/>
          </cell>
          <cell r="AA486" t="str">
            <v/>
          </cell>
          <cell r="AB486" t="str">
            <v/>
          </cell>
          <cell r="AC486" t="str">
            <v/>
          </cell>
          <cell r="AD486" t="str">
            <v/>
          </cell>
          <cell r="AE486" t="str">
            <v/>
          </cell>
          <cell r="AF486" t="str">
            <v>215</v>
          </cell>
          <cell r="AG486" t="str">
            <v>80</v>
          </cell>
          <cell r="AH486" t="str">
            <v>良好</v>
          </cell>
          <cell r="AI486" t="str">
            <v/>
          </cell>
          <cell r="AJ486" t="str">
            <v/>
          </cell>
          <cell r="AK486" t="str">
            <v/>
          </cell>
          <cell r="AL486" t="str">
            <v/>
          </cell>
          <cell r="AM486" t="str">
            <v>4.23</v>
          </cell>
          <cell r="AN486" t="str">
            <v>76</v>
          </cell>
          <cell r="AO486" t="str">
            <v>0</v>
          </cell>
          <cell r="AP486" t="str">
            <v>及格</v>
          </cell>
          <cell r="AQ486" t="str">
            <v/>
          </cell>
          <cell r="AR486" t="str">
            <v/>
          </cell>
          <cell r="AS486" t="str">
            <v/>
          </cell>
          <cell r="AT486" t="str">
            <v/>
          </cell>
          <cell r="AU486" t="str">
            <v>1</v>
          </cell>
          <cell r="AV486" t="str">
            <v>20</v>
          </cell>
          <cell r="AW486" t="str">
            <v>0</v>
          </cell>
          <cell r="AX486" t="str">
            <v>不及格</v>
          </cell>
          <cell r="AY486" t="str">
            <v>84.2</v>
          </cell>
          <cell r="AZ486" t="str">
            <v>0</v>
          </cell>
          <cell r="BA486" t="str">
            <v>84.2</v>
          </cell>
          <cell r="BB486" t="str">
            <v>良好</v>
          </cell>
        </row>
        <row r="487">
          <cell r="F487" t="str">
            <v>杨蕊嫣</v>
          </cell>
          <cell r="G487" t="str">
            <v>2</v>
          </cell>
          <cell r="H487" t="str">
            <v>2011-01-21</v>
          </cell>
          <cell r="I487" t="str">
            <v/>
          </cell>
          <cell r="J487" t="str">
            <v>158.5</v>
          </cell>
          <cell r="K487" t="str">
            <v>42.5</v>
          </cell>
          <cell r="L487" t="str">
            <v>4.5</v>
          </cell>
          <cell r="M487" t="str">
            <v>4.9</v>
          </cell>
          <cell r="N487" t="str">
            <v>100</v>
          </cell>
          <cell r="O487" t="str">
            <v>正常</v>
          </cell>
          <cell r="P487" t="str">
            <v>2153</v>
          </cell>
          <cell r="Q487" t="str">
            <v>72</v>
          </cell>
          <cell r="R487" t="str">
            <v>及格</v>
          </cell>
          <cell r="S487" t="str">
            <v>9.3</v>
          </cell>
          <cell r="T487" t="str">
            <v>74</v>
          </cell>
          <cell r="U487" t="str">
            <v>及格</v>
          </cell>
          <cell r="V487" t="str">
            <v>17</v>
          </cell>
          <cell r="W487" t="str">
            <v>80</v>
          </cell>
          <cell r="X487" t="str">
            <v>良好</v>
          </cell>
          <cell r="Y487" t="str">
            <v/>
          </cell>
          <cell r="Z487" t="str">
            <v/>
          </cell>
          <cell r="AA487" t="str">
            <v/>
          </cell>
          <cell r="AB487" t="str">
            <v/>
          </cell>
          <cell r="AC487" t="str">
            <v/>
          </cell>
          <cell r="AD487" t="str">
            <v/>
          </cell>
          <cell r="AE487" t="str">
            <v/>
          </cell>
          <cell r="AF487" t="str">
            <v>170</v>
          </cell>
          <cell r="AG487" t="str">
            <v>76</v>
          </cell>
          <cell r="AH487" t="str">
            <v>及格</v>
          </cell>
          <cell r="AI487" t="str">
            <v>5.08</v>
          </cell>
          <cell r="AJ487" t="str">
            <v>40</v>
          </cell>
          <cell r="AK487" t="str">
            <v>0</v>
          </cell>
          <cell r="AL487" t="str">
            <v>不及格</v>
          </cell>
          <cell r="AM487" t="str">
            <v/>
          </cell>
          <cell r="AN487" t="str">
            <v/>
          </cell>
          <cell r="AO487" t="str">
            <v/>
          </cell>
          <cell r="AP487" t="str">
            <v/>
          </cell>
          <cell r="AQ487" t="str">
            <v>43</v>
          </cell>
          <cell r="AR487" t="str">
            <v>80</v>
          </cell>
          <cell r="AS487" t="str">
            <v>0</v>
          </cell>
          <cell r="AT487" t="str">
            <v>良好</v>
          </cell>
          <cell r="AU487" t="str">
            <v/>
          </cell>
          <cell r="AV487" t="str">
            <v/>
          </cell>
          <cell r="AW487" t="str">
            <v/>
          </cell>
          <cell r="AX487" t="str">
            <v/>
          </cell>
          <cell r="AY487" t="str">
            <v>72.2</v>
          </cell>
          <cell r="AZ487" t="str">
            <v>0</v>
          </cell>
          <cell r="BA487" t="str">
            <v>72.2</v>
          </cell>
          <cell r="BB487" t="str">
            <v>及格</v>
          </cell>
        </row>
        <row r="488">
          <cell r="F488" t="str">
            <v>李浩宇</v>
          </cell>
          <cell r="G488" t="str">
            <v>1</v>
          </cell>
          <cell r="H488" t="str">
            <v>2010-12-10</v>
          </cell>
          <cell r="I488" t="str">
            <v/>
          </cell>
          <cell r="J488" t="str">
            <v>169.5</v>
          </cell>
          <cell r="K488" t="str">
            <v>63.1</v>
          </cell>
          <cell r="L488" t="str">
            <v>5.0</v>
          </cell>
          <cell r="M488" t="str">
            <v>5.1</v>
          </cell>
          <cell r="N488" t="str">
            <v>100</v>
          </cell>
          <cell r="O488" t="str">
            <v>正常</v>
          </cell>
          <cell r="P488" t="str">
            <v>3860</v>
          </cell>
          <cell r="Q488" t="str">
            <v>95</v>
          </cell>
          <cell r="R488" t="str">
            <v>优秀</v>
          </cell>
          <cell r="S488" t="str">
            <v>7.2</v>
          </cell>
          <cell r="T488" t="str">
            <v>100</v>
          </cell>
          <cell r="U488" t="str">
            <v>优秀</v>
          </cell>
          <cell r="V488" t="str">
            <v>19.5</v>
          </cell>
          <cell r="W488" t="str">
            <v>95</v>
          </cell>
          <cell r="X488" t="str">
            <v>优秀</v>
          </cell>
          <cell r="Y488" t="str">
            <v/>
          </cell>
          <cell r="Z488" t="str">
            <v/>
          </cell>
          <cell r="AA488" t="str">
            <v/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>205</v>
          </cell>
          <cell r="AG488" t="str">
            <v>76</v>
          </cell>
          <cell r="AH488" t="str">
            <v>及格</v>
          </cell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M488" t="str">
            <v>4.1</v>
          </cell>
          <cell r="AN488" t="str">
            <v>80</v>
          </cell>
          <cell r="AO488" t="str">
            <v>0</v>
          </cell>
          <cell r="AP488" t="str">
            <v>良好</v>
          </cell>
          <cell r="AQ488" t="str">
            <v/>
          </cell>
          <cell r="AR488" t="str">
            <v/>
          </cell>
          <cell r="AS488" t="str">
            <v/>
          </cell>
          <cell r="AT488" t="str">
            <v/>
          </cell>
          <cell r="AU488" t="str">
            <v>4</v>
          </cell>
          <cell r="AV488" t="str">
            <v>50</v>
          </cell>
          <cell r="AW488" t="str">
            <v>0</v>
          </cell>
          <cell r="AX488" t="str">
            <v>不及格</v>
          </cell>
          <cell r="AY488" t="str">
            <v>87.4</v>
          </cell>
          <cell r="AZ488" t="str">
            <v>0</v>
          </cell>
          <cell r="BA488" t="str">
            <v>87.4</v>
          </cell>
          <cell r="BB488" t="str">
            <v>良好</v>
          </cell>
        </row>
        <row r="489">
          <cell r="F489" t="str">
            <v>李明远</v>
          </cell>
          <cell r="G489" t="str">
            <v>2</v>
          </cell>
          <cell r="H489" t="str">
            <v>2011-01-23</v>
          </cell>
          <cell r="I489" t="str">
            <v/>
          </cell>
          <cell r="J489" t="str">
            <v>154.5</v>
          </cell>
          <cell r="K489" t="str">
            <v>38.6</v>
          </cell>
          <cell r="L489" t="str">
            <v>4.9</v>
          </cell>
          <cell r="M489" t="str">
            <v>5.1</v>
          </cell>
          <cell r="N489" t="str">
            <v>100</v>
          </cell>
          <cell r="O489" t="str">
            <v>正常</v>
          </cell>
          <cell r="P489" t="str">
            <v>2588</v>
          </cell>
          <cell r="Q489" t="str">
            <v>80</v>
          </cell>
          <cell r="R489" t="str">
            <v>良好</v>
          </cell>
          <cell r="S489" t="str">
            <v>10</v>
          </cell>
          <cell r="T489" t="str">
            <v>68</v>
          </cell>
          <cell r="U489" t="str">
            <v>及格</v>
          </cell>
          <cell r="V489" t="str">
            <v>12</v>
          </cell>
          <cell r="W489" t="str">
            <v>74</v>
          </cell>
          <cell r="X489" t="str">
            <v>及格</v>
          </cell>
          <cell r="Y489" t="str">
            <v/>
          </cell>
          <cell r="Z489" t="str">
            <v/>
          </cell>
          <cell r="AA489" t="str">
            <v/>
          </cell>
          <cell r="AB489" t="str">
            <v/>
          </cell>
          <cell r="AC489" t="str">
            <v/>
          </cell>
          <cell r="AD489" t="str">
            <v/>
          </cell>
          <cell r="AE489" t="str">
            <v/>
          </cell>
          <cell r="AF489" t="str">
            <v>160</v>
          </cell>
          <cell r="AG489" t="str">
            <v>70</v>
          </cell>
          <cell r="AH489" t="str">
            <v>及格</v>
          </cell>
          <cell r="AI489" t="str">
            <v>4.45</v>
          </cell>
          <cell r="AJ489" t="str">
            <v>62</v>
          </cell>
          <cell r="AK489" t="str">
            <v>0</v>
          </cell>
          <cell r="AL489" t="str">
            <v>及格</v>
          </cell>
          <cell r="AM489" t="str">
            <v/>
          </cell>
          <cell r="AN489" t="str">
            <v/>
          </cell>
          <cell r="AO489" t="str">
            <v/>
          </cell>
          <cell r="AP489" t="str">
            <v/>
          </cell>
          <cell r="AQ489" t="str">
            <v>39</v>
          </cell>
          <cell r="AR489" t="str">
            <v>78</v>
          </cell>
          <cell r="AS489" t="str">
            <v>0</v>
          </cell>
          <cell r="AT489" t="str">
            <v>及格</v>
          </cell>
          <cell r="AU489" t="str">
            <v/>
          </cell>
          <cell r="AV489" t="str">
            <v/>
          </cell>
          <cell r="AW489" t="str">
            <v/>
          </cell>
          <cell r="AX489" t="str">
            <v/>
          </cell>
          <cell r="AY489" t="str">
            <v>75.2</v>
          </cell>
          <cell r="AZ489" t="str">
            <v>0</v>
          </cell>
          <cell r="BA489" t="str">
            <v>75.2</v>
          </cell>
          <cell r="BB489" t="str">
            <v>及格</v>
          </cell>
        </row>
        <row r="490">
          <cell r="F490" t="str">
            <v>费悠然</v>
          </cell>
          <cell r="G490" t="str">
            <v>2</v>
          </cell>
          <cell r="H490" t="str">
            <v>2010-02-04</v>
          </cell>
          <cell r="I490" t="str">
            <v/>
          </cell>
          <cell r="J490" t="str">
            <v>159</v>
          </cell>
          <cell r="K490" t="str">
            <v>62.7</v>
          </cell>
          <cell r="L490" t="str">
            <v>4.3</v>
          </cell>
          <cell r="M490" t="str">
            <v>4.2</v>
          </cell>
          <cell r="N490" t="str">
            <v>80</v>
          </cell>
          <cell r="O490" t="str">
            <v>超重</v>
          </cell>
          <cell r="P490" t="str">
            <v>3028</v>
          </cell>
          <cell r="Q490" t="str">
            <v>95</v>
          </cell>
          <cell r="R490" t="str">
            <v>优秀</v>
          </cell>
          <cell r="S490" t="str">
            <v>9.7</v>
          </cell>
          <cell r="T490" t="str">
            <v>70</v>
          </cell>
          <cell r="U490" t="str">
            <v>及格</v>
          </cell>
          <cell r="V490" t="str">
            <v>20</v>
          </cell>
          <cell r="W490" t="str">
            <v>85</v>
          </cell>
          <cell r="X490" t="str">
            <v>良好</v>
          </cell>
          <cell r="Y490" t="str">
            <v/>
          </cell>
          <cell r="Z490" t="str">
            <v/>
          </cell>
          <cell r="AA490" t="str">
            <v/>
          </cell>
          <cell r="AB490" t="str">
            <v/>
          </cell>
          <cell r="AC490" t="str">
            <v/>
          </cell>
          <cell r="AD490" t="str">
            <v/>
          </cell>
          <cell r="AE490" t="str">
            <v/>
          </cell>
          <cell r="AF490" t="str">
            <v>160</v>
          </cell>
          <cell r="AG490" t="str">
            <v>68</v>
          </cell>
          <cell r="AH490" t="str">
            <v>及格</v>
          </cell>
          <cell r="AI490" t="str">
            <v>4.30</v>
          </cell>
          <cell r="AJ490" t="str">
            <v>66</v>
          </cell>
          <cell r="AK490" t="str">
            <v>0</v>
          </cell>
          <cell r="AL490" t="str">
            <v>及格</v>
          </cell>
          <cell r="AM490" t="str">
            <v/>
          </cell>
          <cell r="AN490" t="str">
            <v/>
          </cell>
          <cell r="AO490" t="str">
            <v/>
          </cell>
          <cell r="AP490" t="str">
            <v/>
          </cell>
          <cell r="AQ490" t="str">
            <v>40</v>
          </cell>
          <cell r="AR490" t="str">
            <v>78</v>
          </cell>
          <cell r="AS490" t="str">
            <v>0</v>
          </cell>
          <cell r="AT490" t="str">
            <v>及格</v>
          </cell>
          <cell r="AU490" t="str">
            <v/>
          </cell>
          <cell r="AV490" t="str">
            <v/>
          </cell>
          <cell r="AW490" t="str">
            <v/>
          </cell>
          <cell r="AX490" t="str">
            <v/>
          </cell>
          <cell r="AY490" t="str">
            <v>76.5</v>
          </cell>
          <cell r="AZ490" t="str">
            <v>0</v>
          </cell>
          <cell r="BA490" t="str">
            <v>76.5</v>
          </cell>
          <cell r="BB490" t="str">
            <v>及格</v>
          </cell>
        </row>
        <row r="491">
          <cell r="F491" t="str">
            <v>辛承羲</v>
          </cell>
          <cell r="G491" t="str">
            <v>1</v>
          </cell>
          <cell r="H491" t="str">
            <v>2009-11-12</v>
          </cell>
          <cell r="I491" t="str">
            <v/>
          </cell>
          <cell r="J491" t="str">
            <v>171</v>
          </cell>
          <cell r="K491" t="str">
            <v>75.6</v>
          </cell>
          <cell r="L491" t="str">
            <v>4.6</v>
          </cell>
          <cell r="M491" t="str">
            <v>4.6</v>
          </cell>
          <cell r="N491" t="str">
            <v>80</v>
          </cell>
          <cell r="O491" t="str">
            <v>超重</v>
          </cell>
          <cell r="P491" t="str">
            <v>4023</v>
          </cell>
          <cell r="Q491" t="str">
            <v>90</v>
          </cell>
          <cell r="R491" t="str">
            <v>优秀</v>
          </cell>
          <cell r="S491" t="str">
            <v>8</v>
          </cell>
          <cell r="T491" t="str">
            <v>76</v>
          </cell>
          <cell r="U491" t="str">
            <v>及格</v>
          </cell>
          <cell r="V491" t="str">
            <v>8</v>
          </cell>
          <cell r="W491" t="str">
            <v>70</v>
          </cell>
          <cell r="X491" t="str">
            <v>及格</v>
          </cell>
          <cell r="Y491" t="str">
            <v/>
          </cell>
          <cell r="Z491" t="str">
            <v/>
          </cell>
          <cell r="AA491" t="str">
            <v/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  <cell r="AF491" t="str">
            <v>195</v>
          </cell>
          <cell r="AG491" t="str">
            <v>64</v>
          </cell>
          <cell r="AH491" t="str">
            <v>及格</v>
          </cell>
          <cell r="AI491" t="str">
            <v/>
          </cell>
          <cell r="AJ491" t="str">
            <v/>
          </cell>
          <cell r="AK491" t="str">
            <v/>
          </cell>
          <cell r="AL491" t="str">
            <v/>
          </cell>
          <cell r="AM491" t="str">
            <v>4.35</v>
          </cell>
          <cell r="AN491" t="str">
            <v>68</v>
          </cell>
          <cell r="AO491" t="str">
            <v>0</v>
          </cell>
          <cell r="AP491" t="str">
            <v>及格</v>
          </cell>
          <cell r="AQ491" t="str">
            <v/>
          </cell>
          <cell r="AR491" t="str">
            <v/>
          </cell>
          <cell r="AS491" t="str">
            <v/>
          </cell>
          <cell r="AT491" t="str">
            <v/>
          </cell>
          <cell r="AU491" t="str">
            <v>5</v>
          </cell>
          <cell r="AV491" t="str">
            <v>50</v>
          </cell>
          <cell r="AW491" t="str">
            <v>0</v>
          </cell>
          <cell r="AX491" t="str">
            <v>不及格</v>
          </cell>
          <cell r="AY491" t="str">
            <v>72.7</v>
          </cell>
          <cell r="AZ491" t="str">
            <v>0</v>
          </cell>
          <cell r="BA491" t="str">
            <v>72.7</v>
          </cell>
          <cell r="BB491" t="str">
            <v>及格</v>
          </cell>
        </row>
        <row r="492">
          <cell r="F492" t="str">
            <v>刘妍伶</v>
          </cell>
          <cell r="G492" t="str">
            <v>2</v>
          </cell>
          <cell r="H492" t="str">
            <v>2010-01-28</v>
          </cell>
          <cell r="I492" t="str">
            <v/>
          </cell>
          <cell r="J492" t="str">
            <v>168.5</v>
          </cell>
          <cell r="K492" t="str">
            <v>52.5</v>
          </cell>
          <cell r="L492" t="str">
            <v>4.5</v>
          </cell>
          <cell r="M492" t="str">
            <v>4.5</v>
          </cell>
          <cell r="N492" t="str">
            <v>100</v>
          </cell>
          <cell r="O492" t="str">
            <v>正常</v>
          </cell>
          <cell r="P492" t="str">
            <v>3450</v>
          </cell>
          <cell r="Q492" t="str">
            <v>100</v>
          </cell>
          <cell r="R492" t="str">
            <v>优秀</v>
          </cell>
          <cell r="S492" t="str">
            <v>8.4</v>
          </cell>
          <cell r="T492" t="str">
            <v>85</v>
          </cell>
          <cell r="U492" t="str">
            <v>良好</v>
          </cell>
          <cell r="V492" t="str">
            <v>23</v>
          </cell>
          <cell r="W492" t="str">
            <v>95</v>
          </cell>
          <cell r="X492" t="str">
            <v>优秀</v>
          </cell>
          <cell r="Y492" t="str">
            <v/>
          </cell>
          <cell r="Z492" t="str">
            <v/>
          </cell>
          <cell r="AA492" t="str">
            <v/>
          </cell>
          <cell r="AB492" t="str">
            <v/>
          </cell>
          <cell r="AC492" t="str">
            <v/>
          </cell>
          <cell r="AD492" t="str">
            <v/>
          </cell>
          <cell r="AE492" t="str">
            <v/>
          </cell>
          <cell r="AF492" t="str">
            <v>170</v>
          </cell>
          <cell r="AG492" t="str">
            <v>76</v>
          </cell>
          <cell r="AH492" t="str">
            <v>及格</v>
          </cell>
          <cell r="AI492" t="str">
            <v>4.25</v>
          </cell>
          <cell r="AJ492" t="str">
            <v>68</v>
          </cell>
          <cell r="AK492" t="str">
            <v>0</v>
          </cell>
          <cell r="AL492" t="str">
            <v>及格</v>
          </cell>
          <cell r="AM492" t="str">
            <v/>
          </cell>
          <cell r="AN492" t="str">
            <v/>
          </cell>
          <cell r="AO492" t="str">
            <v/>
          </cell>
          <cell r="AP492" t="str">
            <v/>
          </cell>
          <cell r="AQ492" t="str">
            <v>43</v>
          </cell>
          <cell r="AR492" t="str">
            <v>80</v>
          </cell>
          <cell r="AS492" t="str">
            <v>0</v>
          </cell>
          <cell r="AT492" t="str">
            <v>良好</v>
          </cell>
          <cell r="AU492" t="str">
            <v/>
          </cell>
          <cell r="AV492" t="str">
            <v/>
          </cell>
          <cell r="AW492" t="str">
            <v/>
          </cell>
          <cell r="AX492" t="str">
            <v/>
          </cell>
          <cell r="AY492" t="str">
            <v>85.7</v>
          </cell>
          <cell r="AZ492" t="str">
            <v>0</v>
          </cell>
          <cell r="BA492" t="str">
            <v>85.7</v>
          </cell>
          <cell r="BB492" t="str">
            <v>良好</v>
          </cell>
        </row>
        <row r="493">
          <cell r="F493" t="str">
            <v>惠双双</v>
          </cell>
          <cell r="G493" t="str">
            <v>2</v>
          </cell>
          <cell r="H493" t="str">
            <v>2010-06-22</v>
          </cell>
          <cell r="I493" t="str">
            <v/>
          </cell>
          <cell r="J493" t="str">
            <v>153.5</v>
          </cell>
          <cell r="K493" t="str">
            <v>75.8</v>
          </cell>
          <cell r="L493" t="str">
            <v>4.8</v>
          </cell>
          <cell r="M493" t="str">
            <v>5.0</v>
          </cell>
          <cell r="N493" t="str">
            <v>60</v>
          </cell>
          <cell r="O493" t="str">
            <v>肥胖</v>
          </cell>
          <cell r="P493" t="str">
            <v>3508</v>
          </cell>
          <cell r="Q493" t="str">
            <v>100</v>
          </cell>
          <cell r="R493" t="str">
            <v>优秀</v>
          </cell>
          <cell r="S493" t="str">
            <v>9.1</v>
          </cell>
          <cell r="T493" t="str">
            <v>76</v>
          </cell>
          <cell r="U493" t="str">
            <v>及格</v>
          </cell>
          <cell r="V493" t="str">
            <v>27</v>
          </cell>
          <cell r="W493" t="str">
            <v>100</v>
          </cell>
          <cell r="X493" t="str">
            <v>优秀</v>
          </cell>
          <cell r="Y493" t="str">
            <v/>
          </cell>
          <cell r="Z493" t="str">
            <v/>
          </cell>
          <cell r="AA493" t="str">
            <v/>
          </cell>
          <cell r="AB493" t="str">
            <v/>
          </cell>
          <cell r="AC493" t="str">
            <v/>
          </cell>
          <cell r="AD493" t="str">
            <v/>
          </cell>
          <cell r="AE493" t="str">
            <v/>
          </cell>
          <cell r="AF493" t="str">
            <v>160</v>
          </cell>
          <cell r="AG493" t="str">
            <v>68</v>
          </cell>
          <cell r="AH493" t="str">
            <v>及格</v>
          </cell>
          <cell r="AI493" t="str">
            <v>5.06</v>
          </cell>
          <cell r="AJ493" t="str">
            <v>30</v>
          </cell>
          <cell r="AK493" t="str">
            <v>0</v>
          </cell>
          <cell r="AL493" t="str">
            <v>不及格</v>
          </cell>
          <cell r="AM493" t="str">
            <v/>
          </cell>
          <cell r="AN493" t="str">
            <v/>
          </cell>
          <cell r="AO493" t="str">
            <v/>
          </cell>
          <cell r="AP493" t="str">
            <v/>
          </cell>
          <cell r="AQ493" t="str">
            <v>41</v>
          </cell>
          <cell r="AR493" t="str">
            <v>78</v>
          </cell>
          <cell r="AS493" t="str">
            <v>0</v>
          </cell>
          <cell r="AT493" t="str">
            <v>及格</v>
          </cell>
          <cell r="AU493" t="str">
            <v/>
          </cell>
          <cell r="AV493" t="str">
            <v/>
          </cell>
          <cell r="AW493" t="str">
            <v/>
          </cell>
          <cell r="AX493" t="str">
            <v/>
          </cell>
          <cell r="AY493" t="str">
            <v>69.8</v>
          </cell>
          <cell r="AZ493" t="str">
            <v>0</v>
          </cell>
          <cell r="BA493" t="str">
            <v>69.8</v>
          </cell>
          <cell r="BB493" t="str">
            <v>及格</v>
          </cell>
        </row>
        <row r="494">
          <cell r="F494" t="str">
            <v>王涵瑜</v>
          </cell>
          <cell r="G494" t="str">
            <v>1</v>
          </cell>
          <cell r="H494" t="str">
            <v>2010-02-28</v>
          </cell>
          <cell r="I494" t="str">
            <v/>
          </cell>
          <cell r="J494" t="str">
            <v>174.5</v>
          </cell>
          <cell r="K494" t="str">
            <v>106.2</v>
          </cell>
          <cell r="L494" t="str">
            <v>4.9</v>
          </cell>
          <cell r="M494" t="str">
            <v>4.6</v>
          </cell>
          <cell r="N494" t="str">
            <v>60</v>
          </cell>
          <cell r="O494" t="str">
            <v>肥胖</v>
          </cell>
          <cell r="P494" t="str">
            <v>4341</v>
          </cell>
          <cell r="Q494" t="str">
            <v>100</v>
          </cell>
          <cell r="R494" t="str">
            <v>优秀</v>
          </cell>
          <cell r="S494" t="str">
            <v>8.4</v>
          </cell>
          <cell r="T494" t="str">
            <v>72</v>
          </cell>
          <cell r="U494" t="str">
            <v>及格</v>
          </cell>
          <cell r="V494" t="str">
            <v>20</v>
          </cell>
          <cell r="W494" t="str">
            <v>95</v>
          </cell>
          <cell r="X494" t="str">
            <v>优秀</v>
          </cell>
          <cell r="Y494" t="str">
            <v/>
          </cell>
          <cell r="Z494" t="str">
            <v/>
          </cell>
          <cell r="AA494" t="str">
            <v/>
          </cell>
          <cell r="AB494" t="str">
            <v/>
          </cell>
          <cell r="AC494" t="str">
            <v/>
          </cell>
          <cell r="AD494" t="str">
            <v/>
          </cell>
          <cell r="AE494" t="str">
            <v/>
          </cell>
          <cell r="AF494" t="str">
            <v>190</v>
          </cell>
          <cell r="AG494" t="str">
            <v>62</v>
          </cell>
          <cell r="AH494" t="str">
            <v>及格</v>
          </cell>
          <cell r="AI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>4.55</v>
          </cell>
          <cell r="AN494" t="str">
            <v>60</v>
          </cell>
          <cell r="AO494" t="str">
            <v>0</v>
          </cell>
          <cell r="AP494" t="str">
            <v>及格</v>
          </cell>
          <cell r="AQ494" t="str">
            <v/>
          </cell>
          <cell r="AR494" t="str">
            <v/>
          </cell>
          <cell r="AS494" t="str">
            <v/>
          </cell>
          <cell r="AT494" t="str">
            <v/>
          </cell>
          <cell r="AU494" t="str">
            <v>1</v>
          </cell>
          <cell r="AV494" t="str">
            <v>10</v>
          </cell>
          <cell r="AW494" t="str">
            <v>0</v>
          </cell>
          <cell r="AX494" t="str">
            <v>不及格</v>
          </cell>
          <cell r="AY494" t="str">
            <v>67.1</v>
          </cell>
          <cell r="AZ494" t="str">
            <v>0</v>
          </cell>
          <cell r="BA494" t="str">
            <v>67.1</v>
          </cell>
          <cell r="BB494" t="str">
            <v>及格</v>
          </cell>
        </row>
        <row r="495">
          <cell r="F495" t="str">
            <v>邱思诚</v>
          </cell>
          <cell r="G495" t="str">
            <v>1</v>
          </cell>
          <cell r="H495" t="str">
            <v>2009-12-11</v>
          </cell>
          <cell r="I495" t="str">
            <v/>
          </cell>
          <cell r="J495" t="str">
            <v>175.5</v>
          </cell>
          <cell r="K495" t="str">
            <v>75.8</v>
          </cell>
          <cell r="L495" t="str">
            <v>4.9</v>
          </cell>
          <cell r="M495" t="str">
            <v>4.9</v>
          </cell>
          <cell r="N495" t="str">
            <v>80</v>
          </cell>
          <cell r="O495" t="str">
            <v>超重</v>
          </cell>
          <cell r="P495" t="str">
            <v>4523</v>
          </cell>
          <cell r="Q495" t="str">
            <v>100</v>
          </cell>
          <cell r="R495" t="str">
            <v>优秀</v>
          </cell>
          <cell r="S495" t="str">
            <v>6.6</v>
          </cell>
          <cell r="T495" t="str">
            <v>100</v>
          </cell>
          <cell r="U495" t="str">
            <v>优秀</v>
          </cell>
          <cell r="V495" t="str">
            <v>26</v>
          </cell>
          <cell r="W495" t="str">
            <v>100</v>
          </cell>
          <cell r="X495" t="str">
            <v>优秀</v>
          </cell>
          <cell r="Y495" t="str">
            <v/>
          </cell>
          <cell r="Z495" t="str">
            <v/>
          </cell>
          <cell r="AA495" t="str">
            <v/>
          </cell>
          <cell r="AB495" t="str">
            <v/>
          </cell>
          <cell r="AC495" t="str">
            <v/>
          </cell>
          <cell r="AD495" t="str">
            <v/>
          </cell>
          <cell r="AE495" t="str">
            <v/>
          </cell>
          <cell r="AF495" t="str">
            <v>245</v>
          </cell>
          <cell r="AG495" t="str">
            <v>95</v>
          </cell>
          <cell r="AH495" t="str">
            <v>优秀</v>
          </cell>
          <cell r="AI495" t="str">
            <v/>
          </cell>
          <cell r="AJ495" t="str">
            <v/>
          </cell>
          <cell r="AK495" t="str">
            <v/>
          </cell>
          <cell r="AL495" t="str">
            <v/>
          </cell>
          <cell r="AM495" t="str">
            <v>3.47</v>
          </cell>
          <cell r="AN495" t="str">
            <v>90</v>
          </cell>
          <cell r="AO495" t="str">
            <v>0</v>
          </cell>
          <cell r="AP495" t="str">
            <v>优秀</v>
          </cell>
          <cell r="AQ495" t="str">
            <v/>
          </cell>
          <cell r="AR495" t="str">
            <v/>
          </cell>
          <cell r="AS495" t="str">
            <v/>
          </cell>
          <cell r="AT495" t="str">
            <v/>
          </cell>
          <cell r="AU495" t="str">
            <v>6</v>
          </cell>
          <cell r="AV495" t="str">
            <v>60</v>
          </cell>
          <cell r="AW495" t="str">
            <v>0</v>
          </cell>
          <cell r="AX495" t="str">
            <v>及格</v>
          </cell>
          <cell r="AY495" t="str">
            <v>90.5</v>
          </cell>
          <cell r="AZ495" t="str">
            <v>0</v>
          </cell>
          <cell r="BA495" t="str">
            <v>90.5</v>
          </cell>
          <cell r="BB495" t="str">
            <v>优秀</v>
          </cell>
        </row>
        <row r="496">
          <cell r="F496" t="str">
            <v>凡诗彤</v>
          </cell>
          <cell r="G496" t="str">
            <v>2</v>
          </cell>
          <cell r="H496" t="str">
            <v>2010-04-12</v>
          </cell>
          <cell r="I496" t="str">
            <v/>
          </cell>
          <cell r="J496" t="str">
            <v>166</v>
          </cell>
          <cell r="K496" t="str">
            <v>53.3</v>
          </cell>
          <cell r="L496" t="str">
            <v>4.3</v>
          </cell>
          <cell r="M496" t="str">
            <v>4.3</v>
          </cell>
          <cell r="N496" t="str">
            <v>100</v>
          </cell>
          <cell r="O496" t="str">
            <v>正常</v>
          </cell>
          <cell r="P496" t="str">
            <v>2750</v>
          </cell>
          <cell r="Q496" t="str">
            <v>80</v>
          </cell>
          <cell r="R496" t="str">
            <v>良好</v>
          </cell>
          <cell r="S496" t="str">
            <v>8.1</v>
          </cell>
          <cell r="T496" t="str">
            <v>90</v>
          </cell>
          <cell r="U496" t="str">
            <v>优秀</v>
          </cell>
          <cell r="V496" t="str">
            <v>21</v>
          </cell>
          <cell r="W496" t="str">
            <v>90</v>
          </cell>
          <cell r="X496" t="str">
            <v>优秀</v>
          </cell>
          <cell r="Y496" t="str">
            <v/>
          </cell>
          <cell r="Z496" t="str">
            <v/>
          </cell>
          <cell r="AA496" t="str">
            <v/>
          </cell>
          <cell r="AB496" t="str">
            <v/>
          </cell>
          <cell r="AC496" t="str">
            <v/>
          </cell>
          <cell r="AD496" t="str">
            <v/>
          </cell>
          <cell r="AE496" t="str">
            <v/>
          </cell>
          <cell r="AF496" t="str">
            <v>180</v>
          </cell>
          <cell r="AG496" t="str">
            <v>80</v>
          </cell>
          <cell r="AH496" t="str">
            <v>良好</v>
          </cell>
          <cell r="AI496" t="str">
            <v>3.50</v>
          </cell>
          <cell r="AJ496" t="str">
            <v>80</v>
          </cell>
          <cell r="AK496" t="str">
            <v>0</v>
          </cell>
          <cell r="AL496" t="str">
            <v>良好</v>
          </cell>
          <cell r="AM496" t="str">
            <v/>
          </cell>
          <cell r="AN496" t="str">
            <v/>
          </cell>
          <cell r="AO496" t="str">
            <v/>
          </cell>
          <cell r="AP496" t="str">
            <v/>
          </cell>
          <cell r="AQ496" t="str">
            <v>35</v>
          </cell>
          <cell r="AR496" t="str">
            <v>72</v>
          </cell>
          <cell r="AS496" t="str">
            <v>0</v>
          </cell>
          <cell r="AT496" t="str">
            <v>及格</v>
          </cell>
          <cell r="AU496" t="str">
            <v/>
          </cell>
          <cell r="AV496" t="str">
            <v/>
          </cell>
          <cell r="AW496" t="str">
            <v/>
          </cell>
          <cell r="AX496" t="str">
            <v/>
          </cell>
          <cell r="AY496" t="str">
            <v>85.2</v>
          </cell>
          <cell r="AZ496" t="str">
            <v>0</v>
          </cell>
          <cell r="BA496" t="str">
            <v>85.2</v>
          </cell>
          <cell r="BB496" t="str">
            <v>良好</v>
          </cell>
        </row>
        <row r="497">
          <cell r="F497" t="str">
            <v>史梓言</v>
          </cell>
          <cell r="G497" t="str">
            <v>2</v>
          </cell>
          <cell r="H497" t="str">
            <v>2010-03-12</v>
          </cell>
          <cell r="I497" t="str">
            <v/>
          </cell>
          <cell r="J497" t="str">
            <v>162.5</v>
          </cell>
          <cell r="K497" t="str">
            <v>43.9</v>
          </cell>
          <cell r="L497" t="str">
            <v>4.2</v>
          </cell>
          <cell r="M497" t="str">
            <v>4.4</v>
          </cell>
          <cell r="N497" t="str">
            <v>100</v>
          </cell>
          <cell r="O497" t="str">
            <v>正常</v>
          </cell>
          <cell r="P497" t="str">
            <v>3120</v>
          </cell>
          <cell r="Q497" t="str">
            <v>100</v>
          </cell>
          <cell r="R497" t="str">
            <v>优秀</v>
          </cell>
          <cell r="S497" t="str">
            <v>9</v>
          </cell>
          <cell r="T497" t="str">
            <v>76</v>
          </cell>
          <cell r="U497" t="str">
            <v>及格</v>
          </cell>
          <cell r="V497" t="str">
            <v>17</v>
          </cell>
          <cell r="W497" t="str">
            <v>80</v>
          </cell>
          <cell r="X497" t="str">
            <v>良好</v>
          </cell>
          <cell r="Y497" t="str">
            <v/>
          </cell>
          <cell r="Z497" t="str">
            <v/>
          </cell>
          <cell r="AA497" t="str">
            <v/>
          </cell>
          <cell r="AB497" t="str">
            <v/>
          </cell>
          <cell r="AC497" t="str">
            <v/>
          </cell>
          <cell r="AD497" t="str">
            <v/>
          </cell>
          <cell r="AE497" t="str">
            <v/>
          </cell>
          <cell r="AF497" t="str">
            <v>190</v>
          </cell>
          <cell r="AG497" t="str">
            <v>90</v>
          </cell>
          <cell r="AH497" t="str">
            <v>优秀</v>
          </cell>
          <cell r="AI497" t="str">
            <v>3.55</v>
          </cell>
          <cell r="AJ497" t="str">
            <v>80</v>
          </cell>
          <cell r="AK497" t="str">
            <v>0</v>
          </cell>
          <cell r="AL497" t="str">
            <v>良好</v>
          </cell>
          <cell r="AM497" t="str">
            <v/>
          </cell>
          <cell r="AN497" t="str">
            <v/>
          </cell>
          <cell r="AO497" t="str">
            <v/>
          </cell>
          <cell r="AP497" t="str">
            <v/>
          </cell>
          <cell r="AQ497" t="str">
            <v>48</v>
          </cell>
          <cell r="AR497" t="str">
            <v>90</v>
          </cell>
          <cell r="AS497" t="str">
            <v>0</v>
          </cell>
          <cell r="AT497" t="str">
            <v>优秀</v>
          </cell>
          <cell r="AU497" t="str">
            <v/>
          </cell>
          <cell r="AV497" t="str">
            <v/>
          </cell>
          <cell r="AW497" t="str">
            <v/>
          </cell>
          <cell r="AX497" t="str">
            <v/>
          </cell>
          <cell r="AY497" t="str">
            <v>87.2</v>
          </cell>
          <cell r="AZ497" t="str">
            <v>0</v>
          </cell>
          <cell r="BA497" t="str">
            <v>87.2</v>
          </cell>
          <cell r="BB497" t="str">
            <v>良好</v>
          </cell>
        </row>
        <row r="498">
          <cell r="F498" t="str">
            <v>丁芊涵</v>
          </cell>
          <cell r="G498" t="str">
            <v>2</v>
          </cell>
          <cell r="H498" t="str">
            <v>2011-09-22</v>
          </cell>
          <cell r="I498" t="str">
            <v/>
          </cell>
          <cell r="J498" t="str">
            <v>165.5</v>
          </cell>
          <cell r="K498" t="str">
            <v>61.1</v>
          </cell>
          <cell r="L498" t="str">
            <v>4.5</v>
          </cell>
          <cell r="M498" t="str">
            <v>4.5</v>
          </cell>
          <cell r="N498" t="str">
            <v>80</v>
          </cell>
          <cell r="O498" t="str">
            <v>超重</v>
          </cell>
          <cell r="P498" t="str">
            <v>2802</v>
          </cell>
          <cell r="Q498" t="str">
            <v>100</v>
          </cell>
          <cell r="R498" t="str">
            <v>优秀</v>
          </cell>
          <cell r="S498" t="str">
            <v>9.7</v>
          </cell>
          <cell r="T498" t="str">
            <v>72</v>
          </cell>
          <cell r="U498" t="str">
            <v>及格</v>
          </cell>
          <cell r="V498" t="str">
            <v>18</v>
          </cell>
          <cell r="W498" t="str">
            <v>85</v>
          </cell>
          <cell r="X498" t="str">
            <v>良好</v>
          </cell>
          <cell r="Y498" t="str">
            <v/>
          </cell>
          <cell r="Z498" t="str">
            <v/>
          </cell>
          <cell r="AA498" t="str">
            <v/>
          </cell>
          <cell r="AB498" t="str">
            <v/>
          </cell>
          <cell r="AC498" t="str">
            <v/>
          </cell>
          <cell r="AD498" t="str">
            <v/>
          </cell>
          <cell r="AE498" t="str">
            <v/>
          </cell>
          <cell r="AF498" t="str">
            <v>165</v>
          </cell>
          <cell r="AG498" t="str">
            <v>76</v>
          </cell>
          <cell r="AH498" t="str">
            <v>及格</v>
          </cell>
          <cell r="AI498" t="str">
            <v>4.25</v>
          </cell>
          <cell r="AJ498" t="str">
            <v>72</v>
          </cell>
          <cell r="AK498" t="str">
            <v>0</v>
          </cell>
          <cell r="AL498" t="str">
            <v>及格</v>
          </cell>
          <cell r="AM498" t="str">
            <v/>
          </cell>
          <cell r="AN498" t="str">
            <v/>
          </cell>
          <cell r="AO498" t="str">
            <v/>
          </cell>
          <cell r="AP498" t="str">
            <v/>
          </cell>
          <cell r="AQ498" t="str">
            <v>40</v>
          </cell>
          <cell r="AR498" t="str">
            <v>80</v>
          </cell>
          <cell r="AS498" t="str">
            <v>0</v>
          </cell>
          <cell r="AT498" t="str">
            <v>良好</v>
          </cell>
          <cell r="AU498" t="str">
            <v/>
          </cell>
          <cell r="AV498" t="str">
            <v/>
          </cell>
          <cell r="AW498" t="str">
            <v/>
          </cell>
          <cell r="AX498" t="str">
            <v/>
          </cell>
          <cell r="AY498" t="str">
            <v>79.9</v>
          </cell>
          <cell r="AZ498" t="str">
            <v>0</v>
          </cell>
          <cell r="BA498" t="str">
            <v>79.9</v>
          </cell>
          <cell r="BB498" t="str">
            <v>及格</v>
          </cell>
        </row>
        <row r="499">
          <cell r="F499" t="str">
            <v>朱筱珠</v>
          </cell>
          <cell r="G499" t="str">
            <v>2</v>
          </cell>
          <cell r="H499" t="str">
            <v>2012-08-29</v>
          </cell>
          <cell r="I499" t="str">
            <v/>
          </cell>
          <cell r="J499" t="str">
            <v>158</v>
          </cell>
          <cell r="K499" t="str">
            <v>42.2</v>
          </cell>
          <cell r="L499" t="str">
            <v>4.6</v>
          </cell>
          <cell r="M499" t="str">
            <v>4.4</v>
          </cell>
          <cell r="N499" t="str">
            <v>100</v>
          </cell>
          <cell r="O499" t="str">
            <v>正常</v>
          </cell>
          <cell r="P499" t="str">
            <v>2099</v>
          </cell>
          <cell r="Q499" t="str">
            <v>74</v>
          </cell>
          <cell r="R499" t="str">
            <v>及格</v>
          </cell>
          <cell r="S499" t="str">
            <v>8.5</v>
          </cell>
          <cell r="T499" t="str">
            <v>85</v>
          </cell>
          <cell r="U499" t="str">
            <v>良好</v>
          </cell>
          <cell r="V499" t="str">
            <v>22</v>
          </cell>
          <cell r="W499" t="str">
            <v>100</v>
          </cell>
          <cell r="X499" t="str">
            <v>优秀</v>
          </cell>
          <cell r="Y499" t="str">
            <v/>
          </cell>
          <cell r="Z499" t="str">
            <v/>
          </cell>
          <cell r="AA499" t="str">
            <v/>
          </cell>
          <cell r="AB499" t="str">
            <v/>
          </cell>
          <cell r="AC499" t="str">
            <v/>
          </cell>
          <cell r="AD499" t="str">
            <v/>
          </cell>
          <cell r="AE499" t="str">
            <v/>
          </cell>
          <cell r="AF499" t="str">
            <v>188</v>
          </cell>
          <cell r="AG499" t="str">
            <v>90</v>
          </cell>
          <cell r="AH499" t="str">
            <v>优秀</v>
          </cell>
          <cell r="AI499" t="str">
            <v>4.06</v>
          </cell>
          <cell r="AJ499" t="str">
            <v>78</v>
          </cell>
          <cell r="AK499" t="str">
            <v>0</v>
          </cell>
          <cell r="AL499" t="str">
            <v>及格</v>
          </cell>
          <cell r="AM499" t="str">
            <v/>
          </cell>
          <cell r="AN499" t="str">
            <v/>
          </cell>
          <cell r="AO499" t="str">
            <v/>
          </cell>
          <cell r="AP499" t="str">
            <v/>
          </cell>
          <cell r="AQ499" t="str">
            <v>38</v>
          </cell>
          <cell r="AR499" t="str">
            <v>78</v>
          </cell>
          <cell r="AS499" t="str">
            <v>0</v>
          </cell>
          <cell r="AT499" t="str">
            <v>及格</v>
          </cell>
          <cell r="AU499" t="str">
            <v/>
          </cell>
          <cell r="AV499" t="str">
            <v/>
          </cell>
          <cell r="AW499" t="str">
            <v/>
          </cell>
          <cell r="AX499" t="str">
            <v/>
          </cell>
          <cell r="AY499" t="str">
            <v>85.5</v>
          </cell>
          <cell r="AZ499" t="str">
            <v>0</v>
          </cell>
          <cell r="BA499" t="str">
            <v>85.5</v>
          </cell>
          <cell r="BB499" t="str">
            <v>良好</v>
          </cell>
        </row>
        <row r="500">
          <cell r="F500" t="str">
            <v>刘祎丞</v>
          </cell>
          <cell r="G500" t="str">
            <v>1</v>
          </cell>
          <cell r="H500" t="str">
            <v>2012-08-18</v>
          </cell>
          <cell r="I500" t="str">
            <v/>
          </cell>
          <cell r="J500" t="str">
            <v>144</v>
          </cell>
          <cell r="K500" t="str">
            <v>44.8</v>
          </cell>
          <cell r="L500" t="str">
            <v>4.8</v>
          </cell>
          <cell r="M500" t="str">
            <v>4.5</v>
          </cell>
          <cell r="N500" t="str">
            <v>100</v>
          </cell>
          <cell r="O500" t="str">
            <v>正常</v>
          </cell>
          <cell r="P500" t="str">
            <v>1800</v>
          </cell>
          <cell r="Q500" t="str">
            <v>60</v>
          </cell>
          <cell r="R500" t="str">
            <v>及格</v>
          </cell>
          <cell r="S500" t="str">
            <v>9.1</v>
          </cell>
          <cell r="T500" t="str">
            <v>70</v>
          </cell>
          <cell r="U500" t="str">
            <v>及格</v>
          </cell>
          <cell r="V500" t="str">
            <v>9</v>
          </cell>
          <cell r="W500" t="str">
            <v>76</v>
          </cell>
          <cell r="X500" t="str">
            <v>及格</v>
          </cell>
          <cell r="Y500" t="str">
            <v/>
          </cell>
          <cell r="Z500" t="str">
            <v/>
          </cell>
          <cell r="AA500" t="str">
            <v/>
          </cell>
          <cell r="AB500" t="str">
            <v/>
          </cell>
          <cell r="AC500" t="str">
            <v/>
          </cell>
          <cell r="AD500" t="str">
            <v/>
          </cell>
          <cell r="AE500" t="str">
            <v/>
          </cell>
          <cell r="AF500" t="str">
            <v>165</v>
          </cell>
          <cell r="AG500" t="str">
            <v>64</v>
          </cell>
          <cell r="AH500" t="str">
            <v>及格</v>
          </cell>
          <cell r="AI500" t="str">
            <v/>
          </cell>
          <cell r="AJ500" t="str">
            <v/>
          </cell>
          <cell r="AK500" t="str">
            <v/>
          </cell>
          <cell r="AL500" t="str">
            <v/>
          </cell>
          <cell r="AM500" t="str">
            <v>4.50</v>
          </cell>
          <cell r="AN500" t="str">
            <v>72</v>
          </cell>
          <cell r="AO500" t="str">
            <v>0</v>
          </cell>
          <cell r="AP500" t="str">
            <v>及格</v>
          </cell>
          <cell r="AQ500" t="str">
            <v/>
          </cell>
          <cell r="AR500" t="str">
            <v/>
          </cell>
          <cell r="AS500" t="str">
            <v/>
          </cell>
          <cell r="AT500" t="str">
            <v/>
          </cell>
          <cell r="AU500" t="str">
            <v>1</v>
          </cell>
          <cell r="AV500" t="str">
            <v>30</v>
          </cell>
          <cell r="AW500" t="str">
            <v>0</v>
          </cell>
          <cell r="AX500" t="str">
            <v>不及格</v>
          </cell>
          <cell r="AY500" t="str">
            <v>69.4</v>
          </cell>
          <cell r="AZ500" t="str">
            <v>0</v>
          </cell>
          <cell r="BA500" t="str">
            <v>69.4</v>
          </cell>
          <cell r="BB500" t="str">
            <v>及格</v>
          </cell>
        </row>
        <row r="501">
          <cell r="F501" t="str">
            <v>居子辰</v>
          </cell>
          <cell r="G501" t="str">
            <v>2</v>
          </cell>
          <cell r="H501" t="str">
            <v>2012-05-15</v>
          </cell>
          <cell r="I501" t="str">
            <v/>
          </cell>
          <cell r="J501" t="str">
            <v>150.5</v>
          </cell>
          <cell r="K501" t="str">
            <v>38.2</v>
          </cell>
          <cell r="L501" t="str">
            <v>5.1</v>
          </cell>
          <cell r="M501" t="str">
            <v>4.6</v>
          </cell>
          <cell r="N501" t="str">
            <v>100</v>
          </cell>
          <cell r="O501" t="str">
            <v>正常</v>
          </cell>
          <cell r="P501" t="str">
            <v>2005</v>
          </cell>
          <cell r="Q501" t="str">
            <v>72</v>
          </cell>
          <cell r="R501" t="str">
            <v>及格</v>
          </cell>
          <cell r="S501" t="str">
            <v>9.9</v>
          </cell>
          <cell r="T501" t="str">
            <v>70</v>
          </cell>
          <cell r="U501" t="str">
            <v>及格</v>
          </cell>
          <cell r="V501" t="str">
            <v>16</v>
          </cell>
          <cell r="W501" t="str">
            <v>80</v>
          </cell>
          <cell r="X501" t="str">
            <v>良好</v>
          </cell>
          <cell r="Y501" t="str">
            <v/>
          </cell>
          <cell r="Z501" t="str">
            <v/>
          </cell>
          <cell r="AA501" t="str">
            <v/>
          </cell>
          <cell r="AB501" t="str">
            <v/>
          </cell>
          <cell r="AC501" t="str">
            <v/>
          </cell>
          <cell r="AD501" t="str">
            <v/>
          </cell>
          <cell r="AE501" t="str">
            <v/>
          </cell>
          <cell r="AF501" t="str">
            <v>163</v>
          </cell>
          <cell r="AG501" t="str">
            <v>74</v>
          </cell>
          <cell r="AH501" t="str">
            <v>及格</v>
          </cell>
          <cell r="AI501" t="str">
            <v>4.01</v>
          </cell>
          <cell r="AJ501" t="str">
            <v>80</v>
          </cell>
          <cell r="AK501" t="str">
            <v>0</v>
          </cell>
          <cell r="AL501" t="str">
            <v>良好</v>
          </cell>
          <cell r="AM501" t="str">
            <v/>
          </cell>
          <cell r="AN501" t="str">
            <v/>
          </cell>
          <cell r="AO501" t="str">
            <v/>
          </cell>
          <cell r="AP501" t="str">
            <v/>
          </cell>
          <cell r="AQ501" t="str">
            <v>37</v>
          </cell>
          <cell r="AR501" t="str">
            <v>76</v>
          </cell>
          <cell r="AS501" t="str">
            <v>0</v>
          </cell>
          <cell r="AT501" t="str">
            <v>及格</v>
          </cell>
          <cell r="AU501" t="str">
            <v/>
          </cell>
          <cell r="AV501" t="str">
            <v/>
          </cell>
          <cell r="AW501" t="str">
            <v/>
          </cell>
          <cell r="AX501" t="str">
            <v/>
          </cell>
          <cell r="AY501" t="str">
            <v>78.8</v>
          </cell>
          <cell r="AZ501" t="str">
            <v>0</v>
          </cell>
          <cell r="BA501" t="str">
            <v>78.8</v>
          </cell>
          <cell r="BB501" t="str">
            <v>及格</v>
          </cell>
        </row>
        <row r="502">
          <cell r="F502" t="str">
            <v>马祺皓</v>
          </cell>
          <cell r="G502" t="str">
            <v>1</v>
          </cell>
          <cell r="H502" t="str">
            <v>2011-11-02</v>
          </cell>
          <cell r="I502" t="str">
            <v/>
          </cell>
          <cell r="J502" t="str">
            <v>158.5</v>
          </cell>
          <cell r="K502" t="str">
            <v>42.4</v>
          </cell>
          <cell r="L502" t="str">
            <v>4.6</v>
          </cell>
          <cell r="M502" t="str">
            <v>4.2</v>
          </cell>
          <cell r="N502" t="str">
            <v>100</v>
          </cell>
          <cell r="O502" t="str">
            <v>正常</v>
          </cell>
          <cell r="P502" t="str">
            <v>2929</v>
          </cell>
          <cell r="Q502" t="str">
            <v>80</v>
          </cell>
          <cell r="R502" t="str">
            <v>良好</v>
          </cell>
          <cell r="S502" t="str">
            <v>7.6</v>
          </cell>
          <cell r="T502" t="str">
            <v>100</v>
          </cell>
          <cell r="U502" t="str">
            <v>优秀</v>
          </cell>
          <cell r="V502" t="str">
            <v>18</v>
          </cell>
          <cell r="W502" t="str">
            <v>100</v>
          </cell>
          <cell r="X502" t="str">
            <v>优秀</v>
          </cell>
          <cell r="Y502" t="str">
            <v/>
          </cell>
          <cell r="Z502" t="str">
            <v/>
          </cell>
          <cell r="AA502" t="str">
            <v/>
          </cell>
          <cell r="AB502" t="str">
            <v/>
          </cell>
          <cell r="AC502" t="str">
            <v/>
          </cell>
          <cell r="AD502" t="str">
            <v/>
          </cell>
          <cell r="AE502" t="str">
            <v/>
          </cell>
          <cell r="AF502" t="str">
            <v>195</v>
          </cell>
          <cell r="AG502" t="str">
            <v>80</v>
          </cell>
          <cell r="AH502" t="str">
            <v>良好</v>
          </cell>
          <cell r="AI502" t="str">
            <v/>
          </cell>
          <cell r="AJ502" t="str">
            <v/>
          </cell>
          <cell r="AK502" t="str">
            <v/>
          </cell>
          <cell r="AL502" t="str">
            <v/>
          </cell>
          <cell r="AM502" t="str">
            <v>3.56</v>
          </cell>
          <cell r="AN502" t="str">
            <v>95</v>
          </cell>
          <cell r="AO502" t="str">
            <v>0</v>
          </cell>
          <cell r="AP502" t="str">
            <v>优秀</v>
          </cell>
          <cell r="AQ502" t="str">
            <v/>
          </cell>
          <cell r="AR502" t="str">
            <v/>
          </cell>
          <cell r="AS502" t="str">
            <v/>
          </cell>
          <cell r="AT502" t="str">
            <v/>
          </cell>
          <cell r="AU502" t="str">
            <v>5</v>
          </cell>
          <cell r="AV502" t="str">
            <v>64</v>
          </cell>
          <cell r="AW502" t="str">
            <v>0</v>
          </cell>
          <cell r="AX502" t="str">
            <v>及格</v>
          </cell>
          <cell r="AY502" t="str">
            <v>90.4</v>
          </cell>
          <cell r="AZ502" t="str">
            <v>0</v>
          </cell>
          <cell r="BA502" t="str">
            <v>90.4</v>
          </cell>
          <cell r="BB502" t="str">
            <v>优秀</v>
          </cell>
        </row>
        <row r="503">
          <cell r="F503" t="str">
            <v>徐夏颖</v>
          </cell>
          <cell r="G503" t="str">
            <v>2</v>
          </cell>
          <cell r="H503" t="str">
            <v>2009-09-26</v>
          </cell>
          <cell r="I503" t="str">
            <v/>
          </cell>
          <cell r="J503" t="str">
            <v>158</v>
          </cell>
          <cell r="K503" t="str">
            <v>52.8</v>
          </cell>
          <cell r="L503" t="str">
            <v>4.0</v>
          </cell>
          <cell r="M503" t="str">
            <v>4.2</v>
          </cell>
          <cell r="N503" t="str">
            <v>100</v>
          </cell>
          <cell r="O503" t="str">
            <v>正常</v>
          </cell>
          <cell r="P503" t="str">
            <v>2714</v>
          </cell>
          <cell r="Q503" t="str">
            <v>95</v>
          </cell>
          <cell r="R503" t="str">
            <v>优秀</v>
          </cell>
          <cell r="S503" t="str">
            <v>10.5</v>
          </cell>
          <cell r="T503" t="str">
            <v>64</v>
          </cell>
          <cell r="U503" t="str">
            <v>及格</v>
          </cell>
          <cell r="V503" t="str">
            <v>13</v>
          </cell>
          <cell r="W503" t="str">
            <v>76</v>
          </cell>
          <cell r="X503" t="str">
            <v>及格</v>
          </cell>
          <cell r="Y503" t="str">
            <v/>
          </cell>
          <cell r="Z503" t="str">
            <v/>
          </cell>
          <cell r="AA503" t="str">
            <v/>
          </cell>
          <cell r="AB503" t="str">
            <v/>
          </cell>
          <cell r="AC503" t="str">
            <v/>
          </cell>
          <cell r="AD503" t="str">
            <v/>
          </cell>
          <cell r="AE503" t="str">
            <v/>
          </cell>
          <cell r="AF503" t="str">
            <v>164</v>
          </cell>
          <cell r="AG503" t="str">
            <v>76</v>
          </cell>
          <cell r="AH503" t="str">
            <v>及格</v>
          </cell>
          <cell r="AI503" t="str">
            <v>4.50</v>
          </cell>
          <cell r="AJ503" t="str">
            <v>62</v>
          </cell>
          <cell r="AK503" t="str">
            <v>0</v>
          </cell>
          <cell r="AL503" t="str">
            <v>及格</v>
          </cell>
          <cell r="AM503" t="str">
            <v/>
          </cell>
          <cell r="AN503" t="str">
            <v/>
          </cell>
          <cell r="AO503" t="str">
            <v/>
          </cell>
          <cell r="AP503" t="str">
            <v/>
          </cell>
          <cell r="AQ503" t="str">
            <v>29</v>
          </cell>
          <cell r="AR503" t="str">
            <v>68</v>
          </cell>
          <cell r="AS503" t="str">
            <v>0</v>
          </cell>
          <cell r="AT503" t="str">
            <v>及格</v>
          </cell>
          <cell r="AU503" t="str">
            <v/>
          </cell>
          <cell r="AV503" t="str">
            <v/>
          </cell>
          <cell r="AW503" t="str">
            <v/>
          </cell>
          <cell r="AX503" t="str">
            <v/>
          </cell>
          <cell r="AY503" t="str">
            <v>76.5</v>
          </cell>
          <cell r="AZ503" t="str">
            <v>0</v>
          </cell>
          <cell r="BA503" t="str">
            <v>76.5</v>
          </cell>
          <cell r="BB503" t="str">
            <v>及格</v>
          </cell>
        </row>
        <row r="504">
          <cell r="F504" t="str">
            <v>钱沁楹</v>
          </cell>
          <cell r="G504" t="str">
            <v>2</v>
          </cell>
          <cell r="H504" t="str">
            <v>2012-08-28</v>
          </cell>
          <cell r="I504" t="str">
            <v/>
          </cell>
          <cell r="J504" t="str">
            <v>125</v>
          </cell>
          <cell r="K504" t="str">
            <v>37.7</v>
          </cell>
          <cell r="L504" t="str">
            <v>5.1</v>
          </cell>
          <cell r="M504" t="str">
            <v>5.0</v>
          </cell>
          <cell r="N504" t="str">
            <v>80</v>
          </cell>
          <cell r="O504" t="str">
            <v>超重</v>
          </cell>
          <cell r="P504" t="str">
            <v>2173</v>
          </cell>
          <cell r="Q504" t="str">
            <v>76</v>
          </cell>
          <cell r="R504" t="str">
            <v>及格</v>
          </cell>
          <cell r="S504" t="str">
            <v>9.6</v>
          </cell>
          <cell r="T504" t="str">
            <v>72</v>
          </cell>
          <cell r="U504" t="str">
            <v>及格</v>
          </cell>
          <cell r="V504" t="str">
            <v>17</v>
          </cell>
          <cell r="W504" t="str">
            <v>85</v>
          </cell>
          <cell r="X504" t="str">
            <v>良好</v>
          </cell>
          <cell r="Y504" t="str">
            <v/>
          </cell>
          <cell r="Z504" t="str">
            <v/>
          </cell>
          <cell r="AA504" t="str">
            <v/>
          </cell>
          <cell r="AB504" t="str">
            <v/>
          </cell>
          <cell r="AC504" t="str">
            <v/>
          </cell>
          <cell r="AD504" t="str">
            <v/>
          </cell>
          <cell r="AE504" t="str">
            <v/>
          </cell>
          <cell r="AF504" t="str">
            <v>170</v>
          </cell>
          <cell r="AG504" t="str">
            <v>80</v>
          </cell>
          <cell r="AH504" t="str">
            <v>良好</v>
          </cell>
          <cell r="AI504" t="str">
            <v>3.48</v>
          </cell>
          <cell r="AJ504" t="str">
            <v>90</v>
          </cell>
          <cell r="AK504" t="str">
            <v>0</v>
          </cell>
          <cell r="AL504" t="str">
            <v>优秀</v>
          </cell>
          <cell r="AM504" t="str">
            <v/>
          </cell>
          <cell r="AN504" t="str">
            <v/>
          </cell>
          <cell r="AO504" t="str">
            <v/>
          </cell>
          <cell r="AP504" t="str">
            <v/>
          </cell>
          <cell r="AQ504" t="str">
            <v>46</v>
          </cell>
          <cell r="AR504" t="str">
            <v>90</v>
          </cell>
          <cell r="AS504" t="str">
            <v>0</v>
          </cell>
          <cell r="AT504" t="str">
            <v>优秀</v>
          </cell>
          <cell r="AU504" t="str">
            <v/>
          </cell>
          <cell r="AV504" t="str">
            <v/>
          </cell>
          <cell r="AW504" t="str">
            <v/>
          </cell>
          <cell r="AX504" t="str">
            <v/>
          </cell>
          <cell r="AY504" t="str">
            <v>81.3</v>
          </cell>
          <cell r="AZ504" t="str">
            <v>0</v>
          </cell>
          <cell r="BA504" t="str">
            <v>81.3</v>
          </cell>
          <cell r="BB504" t="str">
            <v>良好</v>
          </cell>
        </row>
        <row r="505">
          <cell r="F505" t="str">
            <v>崔卢然</v>
          </cell>
          <cell r="G505" t="str">
            <v>2</v>
          </cell>
          <cell r="H505" t="str">
            <v>2011-10-18</v>
          </cell>
          <cell r="I505" t="str">
            <v/>
          </cell>
          <cell r="J505" t="str">
            <v>158.5</v>
          </cell>
          <cell r="K505" t="str">
            <v>51.5</v>
          </cell>
          <cell r="L505" t="str">
            <v>4.5</v>
          </cell>
          <cell r="M505" t="str">
            <v>4.5</v>
          </cell>
          <cell r="N505" t="str">
            <v>100</v>
          </cell>
          <cell r="O505" t="str">
            <v>正常</v>
          </cell>
          <cell r="P505" t="str">
            <v>3593</v>
          </cell>
          <cell r="Q505" t="str">
            <v>100</v>
          </cell>
          <cell r="R505" t="str">
            <v>优秀</v>
          </cell>
          <cell r="S505" t="str">
            <v>9.5</v>
          </cell>
          <cell r="T505" t="str">
            <v>74</v>
          </cell>
          <cell r="U505" t="str">
            <v>及格</v>
          </cell>
          <cell r="V505" t="str">
            <v>17</v>
          </cell>
          <cell r="W505" t="str">
            <v>85</v>
          </cell>
          <cell r="X505" t="str">
            <v>良好</v>
          </cell>
          <cell r="Y505" t="str">
            <v/>
          </cell>
          <cell r="Z505" t="str">
            <v/>
          </cell>
          <cell r="AA505" t="str">
            <v/>
          </cell>
          <cell r="AB505" t="str">
            <v/>
          </cell>
          <cell r="AC505" t="str">
            <v/>
          </cell>
          <cell r="AD505" t="str">
            <v/>
          </cell>
          <cell r="AE505" t="str">
            <v/>
          </cell>
          <cell r="AF505" t="str">
            <v>170</v>
          </cell>
          <cell r="AG505" t="str">
            <v>80</v>
          </cell>
          <cell r="AH505" t="str">
            <v>良好</v>
          </cell>
          <cell r="AI505" t="str">
            <v>4.20</v>
          </cell>
          <cell r="AJ505" t="str">
            <v>74</v>
          </cell>
          <cell r="AK505" t="str">
            <v>0</v>
          </cell>
          <cell r="AL505" t="str">
            <v>及格</v>
          </cell>
          <cell r="AM505" t="str">
            <v/>
          </cell>
          <cell r="AN505" t="str">
            <v/>
          </cell>
          <cell r="AO505" t="str">
            <v/>
          </cell>
          <cell r="AP505" t="str">
            <v/>
          </cell>
          <cell r="AQ505" t="str">
            <v>35</v>
          </cell>
          <cell r="AR505" t="str">
            <v>74</v>
          </cell>
          <cell r="AS505" t="str">
            <v>0</v>
          </cell>
          <cell r="AT505" t="str">
            <v>及格</v>
          </cell>
          <cell r="AU505" t="str">
            <v/>
          </cell>
          <cell r="AV505" t="str">
            <v/>
          </cell>
          <cell r="AW505" t="str">
            <v/>
          </cell>
          <cell r="AX505" t="str">
            <v/>
          </cell>
          <cell r="AY505" t="str">
            <v>83.5</v>
          </cell>
          <cell r="AZ505" t="str">
            <v>0</v>
          </cell>
          <cell r="BA505" t="str">
            <v>83.5</v>
          </cell>
          <cell r="BB505" t="str">
            <v>良好</v>
          </cell>
        </row>
        <row r="506">
          <cell r="F506" t="str">
            <v>房梓林</v>
          </cell>
          <cell r="G506" t="str">
            <v>1</v>
          </cell>
          <cell r="H506" t="str">
            <v>2010-11-15</v>
          </cell>
          <cell r="I506" t="str">
            <v/>
          </cell>
          <cell r="J506" t="str">
            <v>176</v>
          </cell>
          <cell r="K506" t="str">
            <v>109.8</v>
          </cell>
          <cell r="L506" t="str">
            <v>4.4</v>
          </cell>
          <cell r="M506" t="str">
            <v>4.5</v>
          </cell>
          <cell r="N506" t="str">
            <v>60</v>
          </cell>
          <cell r="O506" t="str">
            <v>肥胖</v>
          </cell>
          <cell r="P506" t="str">
            <v>3540</v>
          </cell>
          <cell r="Q506" t="str">
            <v>85</v>
          </cell>
          <cell r="R506" t="str">
            <v>良好</v>
          </cell>
          <cell r="S506" t="str">
            <v>8.3</v>
          </cell>
          <cell r="T506" t="str">
            <v>76</v>
          </cell>
          <cell r="U506" t="str">
            <v>及格</v>
          </cell>
          <cell r="V506" t="str">
            <v>7.5</v>
          </cell>
          <cell r="W506" t="str">
            <v>72</v>
          </cell>
          <cell r="X506" t="str">
            <v>及格</v>
          </cell>
          <cell r="Y506" t="str">
            <v/>
          </cell>
          <cell r="Z506" t="str">
            <v/>
          </cell>
          <cell r="AA506" t="str">
            <v/>
          </cell>
          <cell r="AB506" t="str">
            <v/>
          </cell>
          <cell r="AC506" t="str">
            <v/>
          </cell>
          <cell r="AD506" t="str">
            <v/>
          </cell>
          <cell r="AE506" t="str">
            <v/>
          </cell>
          <cell r="AF506" t="str">
            <v>190</v>
          </cell>
          <cell r="AG506" t="str">
            <v>70</v>
          </cell>
          <cell r="AH506" t="str">
            <v>及格</v>
          </cell>
          <cell r="AI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>4.44</v>
          </cell>
          <cell r="AN506" t="str">
            <v>68</v>
          </cell>
          <cell r="AO506" t="str">
            <v>0</v>
          </cell>
          <cell r="AP506" t="str">
            <v>及格</v>
          </cell>
          <cell r="AQ506" t="str">
            <v/>
          </cell>
          <cell r="AR506" t="str">
            <v/>
          </cell>
          <cell r="AS506" t="str">
            <v/>
          </cell>
          <cell r="AT506" t="str">
            <v/>
          </cell>
          <cell r="AU506" t="str">
            <v>1</v>
          </cell>
          <cell r="AV506" t="str">
            <v>20</v>
          </cell>
          <cell r="AW506" t="str">
            <v>0</v>
          </cell>
          <cell r="AX506" t="str">
            <v>不及格</v>
          </cell>
          <cell r="AY506" t="str">
            <v>66.8</v>
          </cell>
          <cell r="AZ506" t="str">
            <v>0</v>
          </cell>
          <cell r="BA506" t="str">
            <v>66.8</v>
          </cell>
          <cell r="BB506" t="str">
            <v>及格</v>
          </cell>
        </row>
        <row r="507">
          <cell r="F507" t="str">
            <v>瞿文超</v>
          </cell>
          <cell r="G507" t="str">
            <v>1</v>
          </cell>
          <cell r="H507" t="str">
            <v>2011-07-22</v>
          </cell>
          <cell r="I507" t="str">
            <v/>
          </cell>
          <cell r="J507" t="str">
            <v>164</v>
          </cell>
          <cell r="K507" t="str">
            <v>66.2</v>
          </cell>
          <cell r="L507" t="str">
            <v>5.0</v>
          </cell>
          <cell r="M507" t="str">
            <v>4.5</v>
          </cell>
          <cell r="N507" t="str">
            <v>80</v>
          </cell>
          <cell r="O507" t="str">
            <v>超重</v>
          </cell>
          <cell r="P507" t="str">
            <v>3955</v>
          </cell>
          <cell r="Q507" t="str">
            <v>100</v>
          </cell>
          <cell r="R507" t="str">
            <v>优秀</v>
          </cell>
          <cell r="S507" t="str">
            <v>9.3</v>
          </cell>
          <cell r="T507" t="str">
            <v>66</v>
          </cell>
          <cell r="U507" t="str">
            <v>及格</v>
          </cell>
          <cell r="V507" t="str">
            <v>16</v>
          </cell>
          <cell r="W507" t="str">
            <v>90</v>
          </cell>
          <cell r="X507" t="str">
            <v>优秀</v>
          </cell>
          <cell r="Y507" t="str">
            <v/>
          </cell>
          <cell r="Z507" t="str">
            <v/>
          </cell>
          <cell r="AA507" t="str">
            <v/>
          </cell>
          <cell r="AB507" t="str">
            <v/>
          </cell>
          <cell r="AC507" t="str">
            <v/>
          </cell>
          <cell r="AD507" t="str">
            <v/>
          </cell>
          <cell r="AE507" t="str">
            <v/>
          </cell>
          <cell r="AF507" t="str">
            <v>175</v>
          </cell>
          <cell r="AG507" t="str">
            <v>62</v>
          </cell>
          <cell r="AH507" t="str">
            <v>及格</v>
          </cell>
          <cell r="AI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>4.15</v>
          </cell>
          <cell r="AN507" t="str">
            <v>80</v>
          </cell>
          <cell r="AO507" t="str">
            <v>0</v>
          </cell>
          <cell r="AP507" t="str">
            <v>良好</v>
          </cell>
          <cell r="AQ507" t="str">
            <v/>
          </cell>
          <cell r="AR507" t="str">
            <v/>
          </cell>
          <cell r="AS507" t="str">
            <v/>
          </cell>
          <cell r="AT507" t="str">
            <v/>
          </cell>
          <cell r="AU507" t="str">
            <v>1</v>
          </cell>
          <cell r="AV507" t="str">
            <v>20</v>
          </cell>
          <cell r="AW507" t="str">
            <v>0</v>
          </cell>
          <cell r="AX507" t="str">
            <v>不及格</v>
          </cell>
          <cell r="AY507" t="str">
            <v>73.4</v>
          </cell>
          <cell r="AZ507" t="str">
            <v>0</v>
          </cell>
          <cell r="BA507" t="str">
            <v>73.4</v>
          </cell>
          <cell r="BB507" t="str">
            <v>及格</v>
          </cell>
        </row>
        <row r="508">
          <cell r="F508" t="str">
            <v>周梓杨</v>
          </cell>
          <cell r="G508" t="str">
            <v>1</v>
          </cell>
          <cell r="H508" t="str">
            <v>2010-11-02</v>
          </cell>
          <cell r="I508" t="str">
            <v/>
          </cell>
          <cell r="J508" t="str">
            <v>160</v>
          </cell>
          <cell r="K508" t="str">
            <v>58</v>
          </cell>
          <cell r="L508" t="str">
            <v>4.9</v>
          </cell>
          <cell r="M508" t="str">
            <v>4.9</v>
          </cell>
          <cell r="N508" t="str">
            <v>80</v>
          </cell>
          <cell r="O508" t="str">
            <v>超重</v>
          </cell>
          <cell r="P508" t="str">
            <v>2643</v>
          </cell>
          <cell r="Q508" t="str">
            <v>70</v>
          </cell>
          <cell r="R508" t="str">
            <v>及格</v>
          </cell>
          <cell r="S508" t="str">
            <v>8.1</v>
          </cell>
          <cell r="T508" t="str">
            <v>78</v>
          </cell>
          <cell r="U508" t="str">
            <v>及格</v>
          </cell>
          <cell r="V508" t="str">
            <v>14</v>
          </cell>
          <cell r="W508" t="str">
            <v>85</v>
          </cell>
          <cell r="X508" t="str">
            <v>良好</v>
          </cell>
          <cell r="Y508" t="str">
            <v/>
          </cell>
          <cell r="Z508" t="str">
            <v/>
          </cell>
          <cell r="AA508" t="str">
            <v/>
          </cell>
          <cell r="AB508" t="str">
            <v/>
          </cell>
          <cell r="AC508" t="str">
            <v/>
          </cell>
          <cell r="AD508" t="str">
            <v/>
          </cell>
          <cell r="AE508" t="str">
            <v/>
          </cell>
          <cell r="AF508" t="str">
            <v>215</v>
          </cell>
          <cell r="AG508" t="str">
            <v>80</v>
          </cell>
          <cell r="AH508" t="str">
            <v>良好</v>
          </cell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M508" t="str">
            <v>4.33</v>
          </cell>
          <cell r="AN508" t="str">
            <v>72</v>
          </cell>
          <cell r="AO508" t="str">
            <v>0</v>
          </cell>
          <cell r="AP508" t="str">
            <v>及格</v>
          </cell>
          <cell r="AQ508" t="str">
            <v/>
          </cell>
          <cell r="AR508" t="str">
            <v/>
          </cell>
          <cell r="AS508" t="str">
            <v/>
          </cell>
          <cell r="AT508" t="str">
            <v/>
          </cell>
          <cell r="AU508" t="str">
            <v>1</v>
          </cell>
          <cell r="AV508" t="str">
            <v>20</v>
          </cell>
          <cell r="AW508" t="str">
            <v>0</v>
          </cell>
          <cell r="AX508" t="str">
            <v>不及格</v>
          </cell>
          <cell r="AY508" t="str">
            <v>71.0</v>
          </cell>
          <cell r="AZ508" t="str">
            <v>0</v>
          </cell>
          <cell r="BA508" t="str">
            <v>71</v>
          </cell>
          <cell r="BB508" t="str">
            <v>及格</v>
          </cell>
        </row>
        <row r="509">
          <cell r="F509" t="str">
            <v>陈姝亦</v>
          </cell>
          <cell r="G509" t="str">
            <v>2</v>
          </cell>
          <cell r="H509" t="str">
            <v>2009-10-06</v>
          </cell>
          <cell r="I509" t="str">
            <v/>
          </cell>
          <cell r="J509" t="str">
            <v>164</v>
          </cell>
          <cell r="K509" t="str">
            <v>50</v>
          </cell>
          <cell r="L509" t="str">
            <v>4.6</v>
          </cell>
          <cell r="M509" t="str">
            <v>4.9</v>
          </cell>
          <cell r="N509" t="str">
            <v>100</v>
          </cell>
          <cell r="O509" t="str">
            <v>正常</v>
          </cell>
          <cell r="P509" t="str">
            <v>3136</v>
          </cell>
          <cell r="Q509" t="str">
            <v>100</v>
          </cell>
          <cell r="R509" t="str">
            <v>优秀</v>
          </cell>
          <cell r="S509" t="str">
            <v>10</v>
          </cell>
          <cell r="T509" t="str">
            <v>68</v>
          </cell>
          <cell r="U509" t="str">
            <v>及格</v>
          </cell>
          <cell r="V509" t="str">
            <v>15</v>
          </cell>
          <cell r="W509" t="str">
            <v>78</v>
          </cell>
          <cell r="X509" t="str">
            <v>及格</v>
          </cell>
          <cell r="Y509" t="str">
            <v/>
          </cell>
          <cell r="Z509" t="str">
            <v/>
          </cell>
          <cell r="AA509" t="str">
            <v/>
          </cell>
          <cell r="AB509" t="str">
            <v/>
          </cell>
          <cell r="AC509" t="str">
            <v/>
          </cell>
          <cell r="AD509" t="str">
            <v/>
          </cell>
          <cell r="AE509" t="str">
            <v/>
          </cell>
          <cell r="AF509" t="str">
            <v>180</v>
          </cell>
          <cell r="AG509" t="str">
            <v>80</v>
          </cell>
          <cell r="AH509" t="str">
            <v>良好</v>
          </cell>
          <cell r="AI509" t="str">
            <v>4.50</v>
          </cell>
          <cell r="AJ509" t="str">
            <v>60</v>
          </cell>
          <cell r="AK509" t="str">
            <v>0</v>
          </cell>
          <cell r="AL509" t="str">
            <v>及格</v>
          </cell>
          <cell r="AM509" t="str">
            <v/>
          </cell>
          <cell r="AN509" t="str">
            <v/>
          </cell>
          <cell r="AO509" t="str">
            <v/>
          </cell>
          <cell r="AP509" t="str">
            <v/>
          </cell>
          <cell r="AQ509" t="str">
            <v>39</v>
          </cell>
          <cell r="AR509" t="str">
            <v>78</v>
          </cell>
          <cell r="AS509" t="str">
            <v>0</v>
          </cell>
          <cell r="AT509" t="str">
            <v>及格</v>
          </cell>
          <cell r="AU509" t="str">
            <v/>
          </cell>
          <cell r="AV509" t="str">
            <v/>
          </cell>
          <cell r="AW509" t="str">
            <v/>
          </cell>
          <cell r="AX509" t="str">
            <v/>
          </cell>
          <cell r="AY509" t="str">
            <v>79.2</v>
          </cell>
          <cell r="AZ509" t="str">
            <v>0</v>
          </cell>
          <cell r="BA509" t="str">
            <v>79.2</v>
          </cell>
          <cell r="BB509" t="str">
            <v>及格</v>
          </cell>
        </row>
        <row r="510">
          <cell r="F510" t="str">
            <v>郭小毛</v>
          </cell>
          <cell r="G510" t="str">
            <v>2</v>
          </cell>
          <cell r="H510" t="str">
            <v>2010-10-30</v>
          </cell>
          <cell r="I510" t="str">
            <v/>
          </cell>
          <cell r="J510" t="str">
            <v>171</v>
          </cell>
          <cell r="K510" t="str">
            <v>50</v>
          </cell>
          <cell r="L510" t="str">
            <v>5.1</v>
          </cell>
          <cell r="M510" t="str">
            <v>5.2</v>
          </cell>
          <cell r="N510" t="str">
            <v>100</v>
          </cell>
          <cell r="O510" t="str">
            <v>正常</v>
          </cell>
          <cell r="P510" t="str">
            <v>3177</v>
          </cell>
          <cell r="Q510" t="str">
            <v>100</v>
          </cell>
          <cell r="R510" t="str">
            <v>优秀</v>
          </cell>
          <cell r="S510" t="str">
            <v>9.1</v>
          </cell>
          <cell r="T510" t="str">
            <v>76</v>
          </cell>
          <cell r="U510" t="str">
            <v>及格</v>
          </cell>
          <cell r="V510" t="str">
            <v>16.5</v>
          </cell>
          <cell r="W510" t="str">
            <v>80</v>
          </cell>
          <cell r="X510" t="str">
            <v>良好</v>
          </cell>
          <cell r="Y510" t="str">
            <v/>
          </cell>
          <cell r="Z510" t="str">
            <v/>
          </cell>
          <cell r="AA510" t="str">
            <v/>
          </cell>
          <cell r="AB510" t="str">
            <v/>
          </cell>
          <cell r="AC510" t="str">
            <v/>
          </cell>
          <cell r="AD510" t="str">
            <v/>
          </cell>
          <cell r="AE510" t="str">
            <v/>
          </cell>
          <cell r="AF510" t="str">
            <v>205</v>
          </cell>
          <cell r="AG510" t="str">
            <v>100</v>
          </cell>
          <cell r="AH510" t="str">
            <v>优秀</v>
          </cell>
          <cell r="AI510" t="str">
            <v>4.09</v>
          </cell>
          <cell r="AJ510" t="str">
            <v>76</v>
          </cell>
          <cell r="AK510" t="str">
            <v>0</v>
          </cell>
          <cell r="AL510" t="str">
            <v>及格</v>
          </cell>
          <cell r="AM510" t="str">
            <v/>
          </cell>
          <cell r="AN510" t="str">
            <v/>
          </cell>
          <cell r="AO510" t="str">
            <v/>
          </cell>
          <cell r="AP510" t="str">
            <v/>
          </cell>
          <cell r="AQ510" t="str">
            <v>44</v>
          </cell>
          <cell r="AR510" t="str">
            <v>85</v>
          </cell>
          <cell r="AS510" t="str">
            <v>0</v>
          </cell>
          <cell r="AT510" t="str">
            <v>良好</v>
          </cell>
          <cell r="AU510" t="str">
            <v/>
          </cell>
          <cell r="AV510" t="str">
            <v/>
          </cell>
          <cell r="AW510" t="str">
            <v/>
          </cell>
          <cell r="AX510" t="str">
            <v/>
          </cell>
          <cell r="AY510" t="str">
            <v>86.9</v>
          </cell>
          <cell r="AZ510" t="str">
            <v>0</v>
          </cell>
          <cell r="BA510" t="str">
            <v>86.9</v>
          </cell>
          <cell r="BB510" t="str">
            <v>良好</v>
          </cell>
        </row>
        <row r="511">
          <cell r="F511" t="str">
            <v>张一一</v>
          </cell>
          <cell r="G511" t="str">
            <v>2</v>
          </cell>
          <cell r="H511" t="str">
            <v>2011-04-15</v>
          </cell>
          <cell r="I511" t="str">
            <v/>
          </cell>
          <cell r="J511" t="str">
            <v>161</v>
          </cell>
          <cell r="K511" t="str">
            <v>65.9</v>
          </cell>
          <cell r="L511" t="str">
            <v>4.3</v>
          </cell>
          <cell r="M511" t="str">
            <v>4.4</v>
          </cell>
          <cell r="N511" t="str">
            <v>60</v>
          </cell>
          <cell r="O511" t="str">
            <v>肥胖</v>
          </cell>
          <cell r="P511" t="str">
            <v>3023</v>
          </cell>
          <cell r="Q511" t="str">
            <v>100</v>
          </cell>
          <cell r="R511" t="str">
            <v>优秀</v>
          </cell>
          <cell r="S511" t="str">
            <v>8.9</v>
          </cell>
          <cell r="T511" t="str">
            <v>78</v>
          </cell>
          <cell r="U511" t="str">
            <v>及格</v>
          </cell>
          <cell r="V511" t="str">
            <v>11</v>
          </cell>
          <cell r="W511" t="str">
            <v>72</v>
          </cell>
          <cell r="X511" t="str">
            <v>及格</v>
          </cell>
          <cell r="Y511" t="str">
            <v/>
          </cell>
          <cell r="Z511" t="str">
            <v/>
          </cell>
          <cell r="AA511" t="str">
            <v/>
          </cell>
          <cell r="AB511" t="str">
            <v/>
          </cell>
          <cell r="AC511" t="str">
            <v/>
          </cell>
          <cell r="AD511" t="str">
            <v/>
          </cell>
          <cell r="AE511" t="str">
            <v/>
          </cell>
          <cell r="AF511" t="str">
            <v>160</v>
          </cell>
          <cell r="AG511" t="str">
            <v>70</v>
          </cell>
          <cell r="AH511" t="str">
            <v>及格</v>
          </cell>
          <cell r="AI511" t="str">
            <v>4.11</v>
          </cell>
          <cell r="AJ511" t="str">
            <v>74</v>
          </cell>
          <cell r="AK511" t="str">
            <v>0</v>
          </cell>
          <cell r="AL511" t="str">
            <v>及格</v>
          </cell>
          <cell r="AM511" t="str">
            <v/>
          </cell>
          <cell r="AN511" t="str">
            <v/>
          </cell>
          <cell r="AO511" t="str">
            <v/>
          </cell>
          <cell r="AP511" t="str">
            <v/>
          </cell>
          <cell r="AQ511" t="str">
            <v>33</v>
          </cell>
          <cell r="AR511" t="str">
            <v>72</v>
          </cell>
          <cell r="AS511" t="str">
            <v>0</v>
          </cell>
          <cell r="AT511" t="str">
            <v>及格</v>
          </cell>
          <cell r="AU511" t="str">
            <v/>
          </cell>
          <cell r="AV511" t="str">
            <v/>
          </cell>
          <cell r="AW511" t="str">
            <v/>
          </cell>
          <cell r="AX511" t="str">
            <v/>
          </cell>
          <cell r="AY511" t="str">
            <v>75.8</v>
          </cell>
          <cell r="AZ511" t="str">
            <v>0</v>
          </cell>
          <cell r="BA511" t="str">
            <v>75.8</v>
          </cell>
          <cell r="BB511" t="str">
            <v>及格</v>
          </cell>
        </row>
        <row r="512">
          <cell r="F512" t="str">
            <v>王奕涵</v>
          </cell>
          <cell r="G512" t="str">
            <v>1</v>
          </cell>
          <cell r="H512" t="str">
            <v>2011-07-18</v>
          </cell>
          <cell r="I512" t="str">
            <v/>
          </cell>
          <cell r="J512" t="str">
            <v>175</v>
          </cell>
          <cell r="K512" t="str">
            <v>88.6</v>
          </cell>
          <cell r="L512" t="str">
            <v>4.6</v>
          </cell>
          <cell r="M512" t="str">
            <v>4.4</v>
          </cell>
          <cell r="N512" t="str">
            <v>60</v>
          </cell>
          <cell r="O512" t="str">
            <v>肥胖</v>
          </cell>
          <cell r="P512" t="str">
            <v>3441</v>
          </cell>
          <cell r="Q512" t="str">
            <v>80</v>
          </cell>
          <cell r="R512" t="str">
            <v>良好</v>
          </cell>
          <cell r="S512" t="str">
            <v>8</v>
          </cell>
          <cell r="T512" t="str">
            <v>78</v>
          </cell>
          <cell r="U512" t="str">
            <v>及格</v>
          </cell>
          <cell r="V512" t="str">
            <v>16</v>
          </cell>
          <cell r="W512" t="str">
            <v>90</v>
          </cell>
          <cell r="X512" t="str">
            <v>优秀</v>
          </cell>
          <cell r="Y512" t="str">
            <v/>
          </cell>
          <cell r="Z512" t="str">
            <v/>
          </cell>
          <cell r="AA512" t="str">
            <v/>
          </cell>
          <cell r="AB512" t="str">
            <v/>
          </cell>
          <cell r="AC512" t="str">
            <v/>
          </cell>
          <cell r="AD512" t="str">
            <v/>
          </cell>
          <cell r="AE512" t="str">
            <v/>
          </cell>
          <cell r="AF512" t="str">
            <v>190</v>
          </cell>
          <cell r="AG512" t="str">
            <v>70</v>
          </cell>
          <cell r="AH512" t="str">
            <v>及格</v>
          </cell>
          <cell r="AI512" t="str">
            <v/>
          </cell>
          <cell r="AJ512" t="str">
            <v/>
          </cell>
          <cell r="AK512" t="str">
            <v/>
          </cell>
          <cell r="AL512" t="str">
            <v/>
          </cell>
          <cell r="AM512" t="str">
            <v>4.25</v>
          </cell>
          <cell r="AN512" t="str">
            <v>76</v>
          </cell>
          <cell r="AO512" t="str">
            <v>0</v>
          </cell>
          <cell r="AP512" t="str">
            <v>及格</v>
          </cell>
          <cell r="AQ512" t="str">
            <v/>
          </cell>
          <cell r="AR512" t="str">
            <v/>
          </cell>
          <cell r="AS512" t="str">
            <v/>
          </cell>
          <cell r="AT512" t="str">
            <v/>
          </cell>
          <cell r="AU512" t="str">
            <v>1</v>
          </cell>
          <cell r="AV512" t="str">
            <v>20</v>
          </cell>
          <cell r="AW512" t="str">
            <v>0</v>
          </cell>
          <cell r="AX512" t="str">
            <v>不及格</v>
          </cell>
          <cell r="AY512" t="str">
            <v>69.8</v>
          </cell>
          <cell r="AZ512" t="str">
            <v>0</v>
          </cell>
          <cell r="BA512" t="str">
            <v>69.8</v>
          </cell>
          <cell r="BB512" t="str">
            <v>及格</v>
          </cell>
        </row>
        <row r="513">
          <cell r="F513" t="str">
            <v>许家豪</v>
          </cell>
          <cell r="G513" t="str">
            <v>1</v>
          </cell>
          <cell r="H513" t="str">
            <v>2011-08-31</v>
          </cell>
          <cell r="I513" t="str">
            <v/>
          </cell>
          <cell r="J513" t="str">
            <v>166</v>
          </cell>
          <cell r="K513" t="str">
            <v>53.8</v>
          </cell>
          <cell r="L513" t="str">
            <v>4.6</v>
          </cell>
          <cell r="M513" t="str">
            <v>4.6</v>
          </cell>
          <cell r="N513" t="str">
            <v>100</v>
          </cell>
          <cell r="O513" t="str">
            <v>正常</v>
          </cell>
          <cell r="P513" t="str">
            <v>3384</v>
          </cell>
          <cell r="Q513" t="str">
            <v>80</v>
          </cell>
          <cell r="R513" t="str">
            <v>良好</v>
          </cell>
          <cell r="S513" t="str">
            <v>8.9</v>
          </cell>
          <cell r="T513" t="str">
            <v>70</v>
          </cell>
          <cell r="U513" t="str">
            <v>及格</v>
          </cell>
          <cell r="V513" t="str">
            <v>12.5</v>
          </cell>
          <cell r="W513" t="str">
            <v>80</v>
          </cell>
          <cell r="X513" t="str">
            <v>良好</v>
          </cell>
          <cell r="Y513" t="str">
            <v/>
          </cell>
          <cell r="Z513" t="str">
            <v/>
          </cell>
          <cell r="AA513" t="str">
            <v/>
          </cell>
          <cell r="AB513" t="str">
            <v/>
          </cell>
          <cell r="AC513" t="str">
            <v/>
          </cell>
          <cell r="AD513" t="str">
            <v/>
          </cell>
          <cell r="AE513" t="str">
            <v/>
          </cell>
          <cell r="AF513" t="str">
            <v>190</v>
          </cell>
          <cell r="AG513" t="str">
            <v>70</v>
          </cell>
          <cell r="AH513" t="str">
            <v>及格</v>
          </cell>
          <cell r="AI513" t="str">
            <v/>
          </cell>
          <cell r="AJ513" t="str">
            <v/>
          </cell>
          <cell r="AK513" t="str">
            <v/>
          </cell>
          <cell r="AL513" t="str">
            <v/>
          </cell>
          <cell r="AM513" t="str">
            <v>4.25</v>
          </cell>
          <cell r="AN513" t="str">
            <v>76</v>
          </cell>
          <cell r="AO513" t="str">
            <v>0</v>
          </cell>
          <cell r="AP513" t="str">
            <v>及格</v>
          </cell>
          <cell r="AQ513" t="str">
            <v/>
          </cell>
          <cell r="AR513" t="str">
            <v/>
          </cell>
          <cell r="AS513" t="str">
            <v/>
          </cell>
          <cell r="AT513" t="str">
            <v/>
          </cell>
          <cell r="AU513" t="str">
            <v>1</v>
          </cell>
          <cell r="AV513" t="str">
            <v>20</v>
          </cell>
          <cell r="AW513" t="str">
            <v>0</v>
          </cell>
          <cell r="AX513" t="str">
            <v>不及格</v>
          </cell>
          <cell r="AY513" t="str">
            <v>73.2</v>
          </cell>
          <cell r="AZ513" t="str">
            <v>0</v>
          </cell>
          <cell r="BA513" t="str">
            <v>73.2</v>
          </cell>
          <cell r="BB513" t="str">
            <v>及格</v>
          </cell>
        </row>
        <row r="514">
          <cell r="F514" t="str">
            <v>陆奕妙</v>
          </cell>
          <cell r="G514" t="str">
            <v>2</v>
          </cell>
          <cell r="H514" t="str">
            <v>2010-01-11</v>
          </cell>
          <cell r="I514" t="str">
            <v/>
          </cell>
          <cell r="J514" t="str">
            <v>163</v>
          </cell>
          <cell r="K514" t="str">
            <v>57.8</v>
          </cell>
          <cell r="L514" t="str">
            <v>4.2</v>
          </cell>
          <cell r="M514" t="str">
            <v>4.5</v>
          </cell>
          <cell r="N514" t="str">
            <v>100</v>
          </cell>
          <cell r="O514" t="str">
            <v>正常</v>
          </cell>
          <cell r="P514" t="str">
            <v>2500</v>
          </cell>
          <cell r="Q514" t="str">
            <v>76</v>
          </cell>
          <cell r="R514" t="str">
            <v>及格</v>
          </cell>
          <cell r="S514" t="str">
            <v>9.2</v>
          </cell>
          <cell r="T514" t="str">
            <v>74</v>
          </cell>
          <cell r="U514" t="str">
            <v>及格</v>
          </cell>
          <cell r="V514" t="str">
            <v>12</v>
          </cell>
          <cell r="W514" t="str">
            <v>72</v>
          </cell>
          <cell r="X514" t="str">
            <v>及格</v>
          </cell>
          <cell r="Y514" t="str">
            <v/>
          </cell>
          <cell r="Z514" t="str">
            <v/>
          </cell>
          <cell r="AA514" t="str">
            <v/>
          </cell>
          <cell r="AB514" t="str">
            <v/>
          </cell>
          <cell r="AC514" t="str">
            <v/>
          </cell>
          <cell r="AD514" t="str">
            <v/>
          </cell>
          <cell r="AE514" t="str">
            <v/>
          </cell>
          <cell r="AF514" t="str">
            <v>170</v>
          </cell>
          <cell r="AG514" t="str">
            <v>76</v>
          </cell>
          <cell r="AH514" t="str">
            <v>及格</v>
          </cell>
          <cell r="AI514" t="str">
            <v>4.09</v>
          </cell>
          <cell r="AJ514" t="str">
            <v>74</v>
          </cell>
          <cell r="AK514" t="str">
            <v>0</v>
          </cell>
          <cell r="AL514" t="str">
            <v>及格</v>
          </cell>
          <cell r="AM514" t="str">
            <v/>
          </cell>
          <cell r="AN514" t="str">
            <v/>
          </cell>
          <cell r="AO514" t="str">
            <v/>
          </cell>
          <cell r="AP514" t="str">
            <v/>
          </cell>
          <cell r="AQ514" t="str">
            <v>42</v>
          </cell>
          <cell r="AR514" t="str">
            <v>80</v>
          </cell>
          <cell r="AS514" t="str">
            <v>0</v>
          </cell>
          <cell r="AT514" t="str">
            <v>良好</v>
          </cell>
          <cell r="AU514" t="str">
            <v/>
          </cell>
          <cell r="AV514" t="str">
            <v/>
          </cell>
          <cell r="AW514" t="str">
            <v/>
          </cell>
          <cell r="AX514" t="str">
            <v/>
          </cell>
          <cell r="AY514" t="str">
            <v>78.8</v>
          </cell>
          <cell r="AZ514" t="str">
            <v>0</v>
          </cell>
          <cell r="BA514" t="str">
            <v>78.8</v>
          </cell>
          <cell r="BB514" t="str">
            <v>及格</v>
          </cell>
        </row>
        <row r="515">
          <cell r="F515" t="str">
            <v>沈加伟</v>
          </cell>
          <cell r="G515" t="str">
            <v>1</v>
          </cell>
          <cell r="H515" t="str">
            <v>2009-10-12</v>
          </cell>
          <cell r="I515" t="str">
            <v/>
          </cell>
          <cell r="J515" t="str">
            <v>172</v>
          </cell>
          <cell r="K515" t="str">
            <v>85.7</v>
          </cell>
          <cell r="L515" t="str">
            <v>4.2</v>
          </cell>
          <cell r="M515" t="str">
            <v>4.2</v>
          </cell>
          <cell r="N515" t="str">
            <v>60</v>
          </cell>
          <cell r="O515" t="str">
            <v>肥胖</v>
          </cell>
          <cell r="P515" t="str">
            <v>4400</v>
          </cell>
          <cell r="Q515" t="str">
            <v>100</v>
          </cell>
          <cell r="R515" t="str">
            <v>优秀</v>
          </cell>
          <cell r="S515" t="str">
            <v>7.8</v>
          </cell>
          <cell r="T515" t="str">
            <v>78</v>
          </cell>
          <cell r="U515" t="str">
            <v>及格</v>
          </cell>
          <cell r="V515" t="str">
            <v>18</v>
          </cell>
          <cell r="W515" t="str">
            <v>90</v>
          </cell>
          <cell r="X515" t="str">
            <v>优秀</v>
          </cell>
          <cell r="Y515" t="str">
            <v/>
          </cell>
          <cell r="Z515" t="str">
            <v/>
          </cell>
          <cell r="AA515" t="str">
            <v/>
          </cell>
          <cell r="AB515" t="str">
            <v/>
          </cell>
          <cell r="AC515" t="str">
            <v/>
          </cell>
          <cell r="AD515" t="str">
            <v/>
          </cell>
          <cell r="AE515" t="str">
            <v/>
          </cell>
          <cell r="AF515" t="str">
            <v>225</v>
          </cell>
          <cell r="AG515" t="str">
            <v>80</v>
          </cell>
          <cell r="AH515" t="str">
            <v>良好</v>
          </cell>
          <cell r="AI515" t="str">
            <v/>
          </cell>
          <cell r="AJ515" t="str">
            <v/>
          </cell>
          <cell r="AK515" t="str">
            <v/>
          </cell>
          <cell r="AL515" t="str">
            <v/>
          </cell>
          <cell r="AM515" t="str">
            <v>4.15</v>
          </cell>
          <cell r="AN515" t="str">
            <v>76</v>
          </cell>
          <cell r="AO515" t="str">
            <v>0</v>
          </cell>
          <cell r="AP515" t="str">
            <v>及格</v>
          </cell>
          <cell r="AQ515" t="str">
            <v/>
          </cell>
          <cell r="AR515" t="str">
            <v/>
          </cell>
          <cell r="AS515" t="str">
            <v/>
          </cell>
          <cell r="AT515" t="str">
            <v/>
          </cell>
          <cell r="AU515" t="str">
            <v>1</v>
          </cell>
          <cell r="AV515" t="str">
            <v>10</v>
          </cell>
          <cell r="AW515" t="str">
            <v>0</v>
          </cell>
          <cell r="AX515" t="str">
            <v>不及格</v>
          </cell>
          <cell r="AY515" t="str">
            <v>72.8</v>
          </cell>
          <cell r="AZ515" t="str">
            <v>0</v>
          </cell>
          <cell r="BA515" t="str">
            <v>72.8</v>
          </cell>
          <cell r="BB515" t="str">
            <v>及格</v>
          </cell>
        </row>
        <row r="516">
          <cell r="F516" t="str">
            <v>谢浩然</v>
          </cell>
          <cell r="G516" t="str">
            <v>1</v>
          </cell>
          <cell r="H516" t="str">
            <v>2009-12-01</v>
          </cell>
          <cell r="I516" t="str">
            <v/>
          </cell>
          <cell r="J516" t="str">
            <v>177.5</v>
          </cell>
          <cell r="K516" t="str">
            <v>76.1</v>
          </cell>
          <cell r="L516" t="str">
            <v>4.4</v>
          </cell>
          <cell r="M516" t="str">
            <v>4.9</v>
          </cell>
          <cell r="N516" t="str">
            <v>80</v>
          </cell>
          <cell r="O516" t="str">
            <v>超重</v>
          </cell>
          <cell r="P516" t="str">
            <v>3200</v>
          </cell>
          <cell r="Q516" t="str">
            <v>74</v>
          </cell>
          <cell r="R516" t="str">
            <v>及格</v>
          </cell>
          <cell r="S516" t="str">
            <v>7.8</v>
          </cell>
          <cell r="T516" t="str">
            <v>78</v>
          </cell>
          <cell r="U516" t="str">
            <v>及格</v>
          </cell>
          <cell r="V516" t="str">
            <v>13</v>
          </cell>
          <cell r="W516" t="str">
            <v>78</v>
          </cell>
          <cell r="X516" t="str">
            <v>及格</v>
          </cell>
          <cell r="Y516" t="str">
            <v/>
          </cell>
          <cell r="Z516" t="str">
            <v/>
          </cell>
          <cell r="AA516" t="str">
            <v/>
          </cell>
          <cell r="AB516" t="str">
            <v/>
          </cell>
          <cell r="AC516" t="str">
            <v/>
          </cell>
          <cell r="AD516" t="str">
            <v/>
          </cell>
          <cell r="AE516" t="str">
            <v/>
          </cell>
          <cell r="AF516" t="str">
            <v>200</v>
          </cell>
          <cell r="AG516" t="str">
            <v>66</v>
          </cell>
          <cell r="AH516" t="str">
            <v>及格</v>
          </cell>
          <cell r="AI516" t="str">
            <v/>
          </cell>
          <cell r="AJ516" t="str">
            <v/>
          </cell>
          <cell r="AK516" t="str">
            <v/>
          </cell>
          <cell r="AL516" t="str">
            <v/>
          </cell>
          <cell r="AM516" t="str">
            <v>4.15</v>
          </cell>
          <cell r="AN516" t="str">
            <v>76</v>
          </cell>
          <cell r="AO516" t="str">
            <v>0</v>
          </cell>
          <cell r="AP516" t="str">
            <v>及格</v>
          </cell>
          <cell r="AQ516" t="str">
            <v/>
          </cell>
          <cell r="AR516" t="str">
            <v/>
          </cell>
          <cell r="AS516" t="str">
            <v/>
          </cell>
          <cell r="AT516" t="str">
            <v/>
          </cell>
          <cell r="AU516" t="str">
            <v>3</v>
          </cell>
          <cell r="AV516" t="str">
            <v>30</v>
          </cell>
          <cell r="AW516" t="str">
            <v>0</v>
          </cell>
          <cell r="AX516" t="str">
            <v>不及格</v>
          </cell>
          <cell r="AY516" t="str">
            <v>71.3</v>
          </cell>
          <cell r="AZ516" t="str">
            <v>0</v>
          </cell>
          <cell r="BA516" t="str">
            <v>71.3</v>
          </cell>
          <cell r="BB516" t="str">
            <v>及格</v>
          </cell>
        </row>
        <row r="517">
          <cell r="F517" t="str">
            <v>朱崟</v>
          </cell>
          <cell r="G517" t="str">
            <v>2</v>
          </cell>
          <cell r="H517" t="str">
            <v>2009-11-27</v>
          </cell>
          <cell r="I517" t="str">
            <v/>
          </cell>
          <cell r="J517" t="str">
            <v>158.5</v>
          </cell>
          <cell r="K517" t="str">
            <v>44.4</v>
          </cell>
          <cell r="L517" t="str">
            <v>4.7</v>
          </cell>
          <cell r="M517" t="str">
            <v>4.9</v>
          </cell>
          <cell r="N517" t="str">
            <v>100</v>
          </cell>
          <cell r="O517" t="str">
            <v>正常</v>
          </cell>
          <cell r="P517" t="str">
            <v>3000</v>
          </cell>
          <cell r="Q517" t="str">
            <v>95</v>
          </cell>
          <cell r="R517" t="str">
            <v>优秀</v>
          </cell>
          <cell r="S517" t="str">
            <v>9.7</v>
          </cell>
          <cell r="T517" t="str">
            <v>70</v>
          </cell>
          <cell r="U517" t="str">
            <v>及格</v>
          </cell>
          <cell r="V517" t="str">
            <v>16</v>
          </cell>
          <cell r="W517" t="str">
            <v>78</v>
          </cell>
          <cell r="X517" t="str">
            <v>及格</v>
          </cell>
          <cell r="Y517" t="str">
            <v/>
          </cell>
          <cell r="Z517" t="str">
            <v/>
          </cell>
          <cell r="AA517" t="str">
            <v/>
          </cell>
          <cell r="AB517" t="str">
            <v/>
          </cell>
          <cell r="AC517" t="str">
            <v/>
          </cell>
          <cell r="AD517" t="str">
            <v/>
          </cell>
          <cell r="AE517" t="str">
            <v/>
          </cell>
          <cell r="AF517" t="str">
            <v>180</v>
          </cell>
          <cell r="AG517" t="str">
            <v>80</v>
          </cell>
          <cell r="AH517" t="str">
            <v>良好</v>
          </cell>
          <cell r="AI517" t="str">
            <v>4.06</v>
          </cell>
          <cell r="AJ517" t="str">
            <v>74</v>
          </cell>
          <cell r="AK517" t="str">
            <v>0</v>
          </cell>
          <cell r="AL517" t="str">
            <v>及格</v>
          </cell>
          <cell r="AM517" t="str">
            <v/>
          </cell>
          <cell r="AN517" t="str">
            <v/>
          </cell>
          <cell r="AO517" t="str">
            <v/>
          </cell>
          <cell r="AP517" t="str">
            <v/>
          </cell>
          <cell r="AQ517" t="str">
            <v>43</v>
          </cell>
          <cell r="AR517" t="str">
            <v>80</v>
          </cell>
          <cell r="AS517" t="str">
            <v>0</v>
          </cell>
          <cell r="AT517" t="str">
            <v>良好</v>
          </cell>
          <cell r="AU517" t="str">
            <v/>
          </cell>
          <cell r="AV517" t="str">
            <v/>
          </cell>
          <cell r="AW517" t="str">
            <v/>
          </cell>
          <cell r="AX517" t="str">
            <v/>
          </cell>
          <cell r="AY517" t="str">
            <v>81.9</v>
          </cell>
          <cell r="AZ517" t="str">
            <v>0</v>
          </cell>
          <cell r="BA517" t="str">
            <v>81.9</v>
          </cell>
          <cell r="BB517" t="str">
            <v>良好</v>
          </cell>
        </row>
        <row r="518">
          <cell r="F518" t="str">
            <v>任宸瑶</v>
          </cell>
          <cell r="G518" t="str">
            <v>2</v>
          </cell>
          <cell r="H518" t="str">
            <v>2009-09-26</v>
          </cell>
          <cell r="I518" t="str">
            <v/>
          </cell>
          <cell r="J518" t="str">
            <v>162</v>
          </cell>
          <cell r="K518" t="str">
            <v>46.9</v>
          </cell>
          <cell r="L518" t="str">
            <v>4.0</v>
          </cell>
          <cell r="M518" t="str">
            <v>4.3</v>
          </cell>
          <cell r="N518" t="str">
            <v>100</v>
          </cell>
          <cell r="O518" t="str">
            <v>正常</v>
          </cell>
          <cell r="P518" t="str">
            <v>2300</v>
          </cell>
          <cell r="Q518" t="str">
            <v>72</v>
          </cell>
          <cell r="R518" t="str">
            <v>及格</v>
          </cell>
          <cell r="S518" t="str">
            <v>8.3</v>
          </cell>
          <cell r="T518" t="str">
            <v>85</v>
          </cell>
          <cell r="U518" t="str">
            <v>良好</v>
          </cell>
          <cell r="V518" t="str">
            <v>14</v>
          </cell>
          <cell r="W518" t="str">
            <v>74</v>
          </cell>
          <cell r="X518" t="str">
            <v>及格</v>
          </cell>
          <cell r="Y518" t="str">
            <v/>
          </cell>
          <cell r="Z518" t="str">
            <v/>
          </cell>
          <cell r="AA518" t="str">
            <v/>
          </cell>
          <cell r="AB518" t="str">
            <v/>
          </cell>
          <cell r="AC518" t="str">
            <v/>
          </cell>
          <cell r="AD518" t="str">
            <v/>
          </cell>
          <cell r="AE518" t="str">
            <v/>
          </cell>
          <cell r="AF518" t="str">
            <v>170</v>
          </cell>
          <cell r="AG518" t="str">
            <v>76</v>
          </cell>
          <cell r="AH518" t="str">
            <v>及格</v>
          </cell>
          <cell r="AI518" t="str">
            <v>4.13</v>
          </cell>
          <cell r="AJ518" t="str">
            <v>72</v>
          </cell>
          <cell r="AK518" t="str">
            <v>0</v>
          </cell>
          <cell r="AL518" t="str">
            <v>及格</v>
          </cell>
          <cell r="AM518" t="str">
            <v/>
          </cell>
          <cell r="AN518" t="str">
            <v/>
          </cell>
          <cell r="AO518" t="str">
            <v/>
          </cell>
          <cell r="AP518" t="str">
            <v/>
          </cell>
          <cell r="AQ518" t="str">
            <v>34</v>
          </cell>
          <cell r="AR518" t="str">
            <v>72</v>
          </cell>
          <cell r="AS518" t="str">
            <v>0</v>
          </cell>
          <cell r="AT518" t="str">
            <v>及格</v>
          </cell>
          <cell r="AU518" t="str">
            <v/>
          </cell>
          <cell r="AV518" t="str">
            <v/>
          </cell>
          <cell r="AW518" t="str">
            <v/>
          </cell>
          <cell r="AX518" t="str">
            <v/>
          </cell>
          <cell r="AY518" t="str">
            <v>79.4</v>
          </cell>
          <cell r="AZ518" t="str">
            <v>0</v>
          </cell>
          <cell r="BA518" t="str">
            <v>79.4</v>
          </cell>
          <cell r="BB518" t="str">
            <v>及格</v>
          </cell>
        </row>
        <row r="519">
          <cell r="F519" t="str">
            <v>金相宇</v>
          </cell>
          <cell r="G519" t="str">
            <v>1</v>
          </cell>
          <cell r="H519" t="str">
            <v>2009-12-22</v>
          </cell>
          <cell r="I519" t="str">
            <v/>
          </cell>
          <cell r="J519" t="str">
            <v>179</v>
          </cell>
          <cell r="K519" t="str">
            <v>54.9</v>
          </cell>
          <cell r="L519" t="str">
            <v>4.5</v>
          </cell>
          <cell r="M519" t="str">
            <v>4.4</v>
          </cell>
          <cell r="N519" t="str">
            <v>100</v>
          </cell>
          <cell r="O519" t="str">
            <v>正常</v>
          </cell>
          <cell r="P519" t="str">
            <v>3600</v>
          </cell>
          <cell r="Q519" t="str">
            <v>80</v>
          </cell>
          <cell r="R519" t="str">
            <v>良好</v>
          </cell>
          <cell r="S519" t="str">
            <v>7.8</v>
          </cell>
          <cell r="T519" t="str">
            <v>78</v>
          </cell>
          <cell r="U519" t="str">
            <v>及格</v>
          </cell>
          <cell r="V519" t="str">
            <v>2</v>
          </cell>
          <cell r="W519" t="str">
            <v>62</v>
          </cell>
          <cell r="X519" t="str">
            <v>及格</v>
          </cell>
          <cell r="Y519" t="str">
            <v/>
          </cell>
          <cell r="Z519" t="str">
            <v/>
          </cell>
          <cell r="AA519" t="str">
            <v/>
          </cell>
          <cell r="AB519" t="str">
            <v/>
          </cell>
          <cell r="AC519" t="str">
            <v/>
          </cell>
          <cell r="AD519" t="str">
            <v/>
          </cell>
          <cell r="AE519" t="str">
            <v/>
          </cell>
          <cell r="AF519" t="str">
            <v>243</v>
          </cell>
          <cell r="AG519" t="str">
            <v>90</v>
          </cell>
          <cell r="AH519" t="str">
            <v>优秀</v>
          </cell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>4.45</v>
          </cell>
          <cell r="AN519" t="str">
            <v>64</v>
          </cell>
          <cell r="AO519" t="str">
            <v>0</v>
          </cell>
          <cell r="AP519" t="str">
            <v>及格</v>
          </cell>
          <cell r="AQ519" t="str">
            <v/>
          </cell>
          <cell r="AR519" t="str">
            <v/>
          </cell>
          <cell r="AS519" t="str">
            <v/>
          </cell>
          <cell r="AT519" t="str">
            <v/>
          </cell>
          <cell r="AU519" t="str">
            <v>2</v>
          </cell>
          <cell r="AV519" t="str">
            <v>20</v>
          </cell>
          <cell r="AW519" t="str">
            <v>0</v>
          </cell>
          <cell r="AX519" t="str">
            <v>不及格</v>
          </cell>
          <cell r="AY519" t="str">
            <v>72.6</v>
          </cell>
          <cell r="AZ519" t="str">
            <v>0</v>
          </cell>
          <cell r="BA519" t="str">
            <v>72.6</v>
          </cell>
          <cell r="BB519" t="str">
            <v>及格</v>
          </cell>
        </row>
        <row r="520">
          <cell r="F520" t="str">
            <v>季文灿</v>
          </cell>
          <cell r="G520" t="str">
            <v>1</v>
          </cell>
          <cell r="H520" t="str">
            <v>2009-11-29</v>
          </cell>
          <cell r="I520" t="str">
            <v/>
          </cell>
          <cell r="J520" t="str">
            <v>172.5</v>
          </cell>
          <cell r="K520" t="str">
            <v>50.9</v>
          </cell>
          <cell r="L520" t="str">
            <v>4.5</v>
          </cell>
          <cell r="M520" t="str">
            <v>4.4</v>
          </cell>
          <cell r="N520" t="str">
            <v>100</v>
          </cell>
          <cell r="O520" t="str">
            <v>正常</v>
          </cell>
          <cell r="P520" t="str">
            <v>3250</v>
          </cell>
          <cell r="Q520" t="str">
            <v>74</v>
          </cell>
          <cell r="R520" t="str">
            <v>及格</v>
          </cell>
          <cell r="S520" t="str">
            <v>8.2</v>
          </cell>
          <cell r="T520" t="str">
            <v>74</v>
          </cell>
          <cell r="U520" t="str">
            <v>及格</v>
          </cell>
          <cell r="V520" t="str">
            <v>6</v>
          </cell>
          <cell r="W520" t="str">
            <v>68</v>
          </cell>
          <cell r="X520" t="str">
            <v>及格</v>
          </cell>
          <cell r="Y520" t="str">
            <v/>
          </cell>
          <cell r="Z520" t="str">
            <v/>
          </cell>
          <cell r="AA520" t="str">
            <v/>
          </cell>
          <cell r="AB520" t="str">
            <v/>
          </cell>
          <cell r="AC520" t="str">
            <v/>
          </cell>
          <cell r="AD520" t="str">
            <v/>
          </cell>
          <cell r="AE520" t="str">
            <v/>
          </cell>
          <cell r="AF520" t="str">
            <v>210</v>
          </cell>
          <cell r="AG520" t="str">
            <v>72</v>
          </cell>
          <cell r="AH520" t="str">
            <v>及格</v>
          </cell>
          <cell r="AI520" t="str">
            <v/>
          </cell>
          <cell r="AJ520" t="str">
            <v/>
          </cell>
          <cell r="AK520" t="str">
            <v/>
          </cell>
          <cell r="AL520" t="str">
            <v/>
          </cell>
          <cell r="AM520" t="str">
            <v>4.33</v>
          </cell>
          <cell r="AN520" t="str">
            <v>68</v>
          </cell>
          <cell r="AO520" t="str">
            <v>0</v>
          </cell>
          <cell r="AP520" t="str">
            <v>及格</v>
          </cell>
          <cell r="AQ520" t="str">
            <v/>
          </cell>
          <cell r="AR520" t="str">
            <v/>
          </cell>
          <cell r="AS520" t="str">
            <v/>
          </cell>
          <cell r="AT520" t="str">
            <v/>
          </cell>
          <cell r="AU520" t="str">
            <v>2</v>
          </cell>
          <cell r="AV520" t="str">
            <v>20</v>
          </cell>
          <cell r="AW520" t="str">
            <v>0</v>
          </cell>
          <cell r="AX520" t="str">
            <v>不及格</v>
          </cell>
          <cell r="AY520" t="str">
            <v>70.5</v>
          </cell>
          <cell r="AZ520" t="str">
            <v>0</v>
          </cell>
          <cell r="BA520" t="str">
            <v>70.5</v>
          </cell>
          <cell r="BB520" t="str">
            <v>及格</v>
          </cell>
        </row>
        <row r="521">
          <cell r="F521" t="str">
            <v>沈鑫辰</v>
          </cell>
          <cell r="G521" t="str">
            <v>1</v>
          </cell>
          <cell r="H521" t="str">
            <v>2010-03-30</v>
          </cell>
          <cell r="I521" t="str">
            <v/>
          </cell>
          <cell r="J521" t="str">
            <v>171.5</v>
          </cell>
          <cell r="K521" t="str">
            <v>64.7</v>
          </cell>
          <cell r="L521" t="str">
            <v>4.5</v>
          </cell>
          <cell r="M521" t="str">
            <v>4.6</v>
          </cell>
          <cell r="N521" t="str">
            <v>100</v>
          </cell>
          <cell r="O521" t="str">
            <v>正常</v>
          </cell>
          <cell r="P521" t="str">
            <v>4300</v>
          </cell>
          <cell r="Q521" t="str">
            <v>100</v>
          </cell>
          <cell r="R521" t="str">
            <v>优秀</v>
          </cell>
          <cell r="S521" t="str">
            <v>7.9</v>
          </cell>
          <cell r="T521" t="str">
            <v>78</v>
          </cell>
          <cell r="U521" t="str">
            <v>及格</v>
          </cell>
          <cell r="V521" t="str">
            <v>12</v>
          </cell>
          <cell r="W521" t="str">
            <v>76</v>
          </cell>
          <cell r="X521" t="str">
            <v>及格</v>
          </cell>
          <cell r="Y521" t="str">
            <v/>
          </cell>
          <cell r="Z521" t="str">
            <v/>
          </cell>
          <cell r="AA521" t="str">
            <v/>
          </cell>
          <cell r="AB521" t="str">
            <v/>
          </cell>
          <cell r="AC521" t="str">
            <v/>
          </cell>
          <cell r="AD521" t="str">
            <v/>
          </cell>
          <cell r="AE521" t="str">
            <v/>
          </cell>
          <cell r="AF521" t="str">
            <v>220</v>
          </cell>
          <cell r="AG521" t="str">
            <v>76</v>
          </cell>
          <cell r="AH521" t="str">
            <v>及格</v>
          </cell>
          <cell r="AI521" t="str">
            <v/>
          </cell>
          <cell r="AJ521" t="str">
            <v/>
          </cell>
          <cell r="AK521" t="str">
            <v/>
          </cell>
          <cell r="AL521" t="str">
            <v/>
          </cell>
          <cell r="AM521" t="str">
            <v>4.25</v>
          </cell>
          <cell r="AN521" t="str">
            <v>72</v>
          </cell>
          <cell r="AO521" t="str">
            <v>0</v>
          </cell>
          <cell r="AP521" t="str">
            <v>及格</v>
          </cell>
          <cell r="AQ521" t="str">
            <v/>
          </cell>
          <cell r="AR521" t="str">
            <v/>
          </cell>
          <cell r="AS521" t="str">
            <v/>
          </cell>
          <cell r="AT521" t="str">
            <v/>
          </cell>
          <cell r="AU521" t="str">
            <v>3</v>
          </cell>
          <cell r="AV521" t="str">
            <v>30</v>
          </cell>
          <cell r="AW521" t="str">
            <v>0</v>
          </cell>
          <cell r="AX521" t="str">
            <v>不及格</v>
          </cell>
          <cell r="AY521" t="str">
            <v>78.2</v>
          </cell>
          <cell r="AZ521" t="str">
            <v>0</v>
          </cell>
          <cell r="BA521" t="str">
            <v>78.2</v>
          </cell>
          <cell r="BB521" t="str">
            <v>及格</v>
          </cell>
        </row>
        <row r="522">
          <cell r="F522" t="str">
            <v>石灵蕴</v>
          </cell>
          <cell r="G522" t="str">
            <v>2</v>
          </cell>
          <cell r="H522" t="str">
            <v>2010-05-31</v>
          </cell>
          <cell r="I522" t="str">
            <v/>
          </cell>
          <cell r="J522" t="str">
            <v>160.5</v>
          </cell>
          <cell r="K522" t="str">
            <v>39.7</v>
          </cell>
          <cell r="L522" t="str">
            <v>4.2</v>
          </cell>
          <cell r="M522" t="str">
            <v>4.2</v>
          </cell>
          <cell r="N522" t="str">
            <v>80</v>
          </cell>
          <cell r="O522" t="str">
            <v>低体重</v>
          </cell>
          <cell r="P522" t="str">
            <v>2339</v>
          </cell>
          <cell r="Q522" t="str">
            <v>72</v>
          </cell>
          <cell r="R522" t="str">
            <v>及格</v>
          </cell>
          <cell r="S522" t="str">
            <v>9.2</v>
          </cell>
          <cell r="T522" t="str">
            <v>74</v>
          </cell>
          <cell r="U522" t="str">
            <v>及格</v>
          </cell>
          <cell r="V522" t="str">
            <v>22</v>
          </cell>
          <cell r="W522" t="str">
            <v>95</v>
          </cell>
          <cell r="X522" t="str">
            <v>优秀</v>
          </cell>
          <cell r="Y522" t="str">
            <v/>
          </cell>
          <cell r="Z522" t="str">
            <v/>
          </cell>
          <cell r="AA522" t="str">
            <v/>
          </cell>
          <cell r="AB522" t="str">
            <v/>
          </cell>
          <cell r="AC522" t="str">
            <v/>
          </cell>
          <cell r="AD522" t="str">
            <v/>
          </cell>
          <cell r="AE522" t="str">
            <v/>
          </cell>
          <cell r="AF522" t="str">
            <v>170</v>
          </cell>
          <cell r="AG522" t="str">
            <v>76</v>
          </cell>
          <cell r="AH522" t="str">
            <v>及格</v>
          </cell>
          <cell r="AI522" t="str">
            <v>4.28</v>
          </cell>
          <cell r="AJ522" t="str">
            <v>66</v>
          </cell>
          <cell r="AK522" t="str">
            <v>0</v>
          </cell>
          <cell r="AL522" t="str">
            <v>及格</v>
          </cell>
          <cell r="AM522" t="str">
            <v/>
          </cell>
          <cell r="AN522" t="str">
            <v/>
          </cell>
          <cell r="AO522" t="str">
            <v/>
          </cell>
          <cell r="AP522" t="str">
            <v/>
          </cell>
          <cell r="AQ522" t="str">
            <v>45</v>
          </cell>
          <cell r="AR522" t="str">
            <v>85</v>
          </cell>
          <cell r="AS522" t="str">
            <v>0</v>
          </cell>
          <cell r="AT522" t="str">
            <v>良好</v>
          </cell>
          <cell r="AU522" t="str">
            <v/>
          </cell>
          <cell r="AV522" t="str">
            <v/>
          </cell>
          <cell r="AW522" t="str">
            <v/>
          </cell>
          <cell r="AX522" t="str">
            <v/>
          </cell>
          <cell r="AY522" t="str">
            <v>76.4</v>
          </cell>
          <cell r="AZ522" t="str">
            <v>0</v>
          </cell>
          <cell r="BA522" t="str">
            <v>76.4</v>
          </cell>
          <cell r="BB522" t="str">
            <v>及格</v>
          </cell>
        </row>
        <row r="523">
          <cell r="F523" t="str">
            <v>刘可馨</v>
          </cell>
          <cell r="G523" t="str">
            <v>2</v>
          </cell>
          <cell r="H523" t="str">
            <v>2009-12-19</v>
          </cell>
          <cell r="I523" t="str">
            <v/>
          </cell>
          <cell r="J523" t="str">
            <v>168.5</v>
          </cell>
          <cell r="K523" t="str">
            <v>47.9</v>
          </cell>
          <cell r="L523" t="str">
            <v>4.2</v>
          </cell>
          <cell r="M523" t="str">
            <v>4.3</v>
          </cell>
          <cell r="N523" t="str">
            <v>100</v>
          </cell>
          <cell r="O523" t="str">
            <v>正常</v>
          </cell>
          <cell r="P523" t="str">
            <v>2846</v>
          </cell>
          <cell r="Q523" t="str">
            <v>85</v>
          </cell>
          <cell r="R523" t="str">
            <v>良好</v>
          </cell>
          <cell r="S523" t="str">
            <v>8.3</v>
          </cell>
          <cell r="T523" t="str">
            <v>85</v>
          </cell>
          <cell r="U523" t="str">
            <v>良好</v>
          </cell>
          <cell r="V523" t="str">
            <v>23</v>
          </cell>
          <cell r="W523" t="str">
            <v>95</v>
          </cell>
          <cell r="X523" t="str">
            <v>优秀</v>
          </cell>
          <cell r="Y523" t="str">
            <v/>
          </cell>
          <cell r="Z523" t="str">
            <v/>
          </cell>
          <cell r="AA523" t="str">
            <v/>
          </cell>
          <cell r="AB523" t="str">
            <v/>
          </cell>
          <cell r="AC523" t="str">
            <v/>
          </cell>
          <cell r="AD523" t="str">
            <v/>
          </cell>
          <cell r="AE523" t="str">
            <v/>
          </cell>
          <cell r="AF523" t="str">
            <v>175</v>
          </cell>
          <cell r="AG523" t="str">
            <v>78</v>
          </cell>
          <cell r="AH523" t="str">
            <v>及格</v>
          </cell>
          <cell r="AI523" t="str">
            <v>4.34</v>
          </cell>
          <cell r="AJ523" t="str">
            <v>64</v>
          </cell>
          <cell r="AK523" t="str">
            <v>0</v>
          </cell>
          <cell r="AL523" t="str">
            <v>及格</v>
          </cell>
          <cell r="AM523" t="str">
            <v/>
          </cell>
          <cell r="AN523" t="str">
            <v/>
          </cell>
          <cell r="AO523" t="str">
            <v/>
          </cell>
          <cell r="AP523" t="str">
            <v/>
          </cell>
          <cell r="AQ523" t="str">
            <v>40</v>
          </cell>
          <cell r="AR523" t="str">
            <v>78</v>
          </cell>
          <cell r="AS523" t="str">
            <v>0</v>
          </cell>
          <cell r="AT523" t="str">
            <v>及格</v>
          </cell>
          <cell r="AU523" t="str">
            <v/>
          </cell>
          <cell r="AV523" t="str">
            <v/>
          </cell>
          <cell r="AW523" t="str">
            <v/>
          </cell>
          <cell r="AX523" t="str">
            <v/>
          </cell>
          <cell r="AY523" t="str">
            <v>82.7</v>
          </cell>
          <cell r="AZ523" t="str">
            <v>0</v>
          </cell>
          <cell r="BA523" t="str">
            <v>82.7</v>
          </cell>
          <cell r="BB523" t="str">
            <v>良好</v>
          </cell>
        </row>
        <row r="524">
          <cell r="F524" t="str">
            <v>唐一心</v>
          </cell>
          <cell r="G524" t="str">
            <v>1</v>
          </cell>
          <cell r="H524" t="str">
            <v>2009-09-04</v>
          </cell>
          <cell r="I524" t="str">
            <v/>
          </cell>
          <cell r="J524" t="str">
            <v>178</v>
          </cell>
          <cell r="K524" t="str">
            <v>90</v>
          </cell>
          <cell r="L524" t="str">
            <v>4.2</v>
          </cell>
          <cell r="M524" t="str">
            <v>4.4</v>
          </cell>
          <cell r="N524" t="str">
            <v>60</v>
          </cell>
          <cell r="O524" t="str">
            <v>肥胖</v>
          </cell>
          <cell r="P524" t="str">
            <v>4000</v>
          </cell>
          <cell r="Q524" t="str">
            <v>90</v>
          </cell>
          <cell r="R524" t="str">
            <v>优秀</v>
          </cell>
          <cell r="S524" t="str">
            <v>9.5</v>
          </cell>
          <cell r="T524" t="str">
            <v>62</v>
          </cell>
          <cell r="U524" t="str">
            <v>及格</v>
          </cell>
          <cell r="V524" t="str">
            <v>10</v>
          </cell>
          <cell r="W524" t="str">
            <v>74</v>
          </cell>
          <cell r="X524" t="str">
            <v>及格</v>
          </cell>
          <cell r="Y524" t="str">
            <v/>
          </cell>
          <cell r="Z524" t="str">
            <v/>
          </cell>
          <cell r="AA524" t="str">
            <v/>
          </cell>
          <cell r="AB524" t="str">
            <v/>
          </cell>
          <cell r="AC524" t="str">
            <v/>
          </cell>
          <cell r="AD524" t="str">
            <v/>
          </cell>
          <cell r="AE524" t="str">
            <v/>
          </cell>
          <cell r="AF524" t="str">
            <v>100</v>
          </cell>
          <cell r="AG524" t="str">
            <v>0</v>
          </cell>
          <cell r="AH524" t="str">
            <v>不及格</v>
          </cell>
          <cell r="AI524" t="str">
            <v/>
          </cell>
          <cell r="AJ524" t="str">
            <v/>
          </cell>
          <cell r="AK524" t="str">
            <v/>
          </cell>
          <cell r="AL524" t="str">
            <v/>
          </cell>
          <cell r="AM524" t="str">
            <v>5.15</v>
          </cell>
          <cell r="AN524" t="str">
            <v>50</v>
          </cell>
          <cell r="AO524" t="str">
            <v>0</v>
          </cell>
          <cell r="AP524" t="str">
            <v>不及格</v>
          </cell>
          <cell r="AQ524" t="str">
            <v/>
          </cell>
          <cell r="AR524" t="str">
            <v/>
          </cell>
          <cell r="AS524" t="str">
            <v/>
          </cell>
          <cell r="AT524" t="str">
            <v/>
          </cell>
          <cell r="AU524" t="str">
            <v>1</v>
          </cell>
          <cell r="AV524" t="str">
            <v>10</v>
          </cell>
          <cell r="AW524" t="str">
            <v>0</v>
          </cell>
          <cell r="AX524" t="str">
            <v>不及格</v>
          </cell>
          <cell r="AY524" t="str">
            <v>53.3</v>
          </cell>
          <cell r="AZ524" t="str">
            <v>0</v>
          </cell>
          <cell r="BA524" t="str">
            <v>53.3</v>
          </cell>
          <cell r="BB524" t="str">
            <v>不及格</v>
          </cell>
        </row>
        <row r="525">
          <cell r="F525" t="str">
            <v>唐果</v>
          </cell>
          <cell r="G525" t="str">
            <v>2</v>
          </cell>
          <cell r="H525" t="str">
            <v>2009-12-23</v>
          </cell>
          <cell r="I525" t="str">
            <v/>
          </cell>
          <cell r="J525" t="str">
            <v>161.5</v>
          </cell>
          <cell r="K525" t="str">
            <v>64.2</v>
          </cell>
          <cell r="L525" t="str">
            <v>4.5</v>
          </cell>
          <cell r="M525" t="str">
            <v>4.5</v>
          </cell>
          <cell r="N525" t="str">
            <v>80</v>
          </cell>
          <cell r="O525" t="str">
            <v>超重</v>
          </cell>
          <cell r="P525" t="str">
            <v>2598</v>
          </cell>
          <cell r="Q525" t="str">
            <v>78</v>
          </cell>
          <cell r="R525" t="str">
            <v>及格</v>
          </cell>
          <cell r="S525" t="str">
            <v>9.4</v>
          </cell>
          <cell r="T525" t="str">
            <v>72</v>
          </cell>
          <cell r="U525" t="str">
            <v>及格</v>
          </cell>
          <cell r="V525" t="str">
            <v>20</v>
          </cell>
          <cell r="W525" t="str">
            <v>85</v>
          </cell>
          <cell r="X525" t="str">
            <v>良好</v>
          </cell>
          <cell r="Y525" t="str">
            <v/>
          </cell>
          <cell r="Z525" t="str">
            <v/>
          </cell>
          <cell r="AA525" t="str">
            <v/>
          </cell>
          <cell r="AB525" t="str">
            <v/>
          </cell>
          <cell r="AC525" t="str">
            <v/>
          </cell>
          <cell r="AD525" t="str">
            <v/>
          </cell>
          <cell r="AE525" t="str">
            <v/>
          </cell>
          <cell r="AF525" t="str">
            <v>160</v>
          </cell>
          <cell r="AG525" t="str">
            <v>68</v>
          </cell>
          <cell r="AH525" t="str">
            <v>及格</v>
          </cell>
          <cell r="AI525" t="str">
            <v>4.40</v>
          </cell>
          <cell r="AJ525" t="str">
            <v>62</v>
          </cell>
          <cell r="AK525" t="str">
            <v>0</v>
          </cell>
          <cell r="AL525" t="str">
            <v>及格</v>
          </cell>
          <cell r="AM525" t="str">
            <v/>
          </cell>
          <cell r="AN525" t="str">
            <v/>
          </cell>
          <cell r="AO525" t="str">
            <v/>
          </cell>
          <cell r="AP525" t="str">
            <v/>
          </cell>
          <cell r="AQ525" t="str">
            <v>36</v>
          </cell>
          <cell r="AR525" t="str">
            <v>74</v>
          </cell>
          <cell r="AS525" t="str">
            <v>0</v>
          </cell>
          <cell r="AT525" t="str">
            <v>及格</v>
          </cell>
          <cell r="AU525" t="str">
            <v/>
          </cell>
          <cell r="AV525" t="str">
            <v/>
          </cell>
          <cell r="AW525" t="str">
            <v/>
          </cell>
          <cell r="AX525" t="str">
            <v/>
          </cell>
          <cell r="AY525" t="str">
            <v>73.2</v>
          </cell>
          <cell r="AZ525" t="str">
            <v>0</v>
          </cell>
          <cell r="BA525" t="str">
            <v>73.2</v>
          </cell>
          <cell r="BB525" t="str">
            <v>及格</v>
          </cell>
        </row>
        <row r="526">
          <cell r="F526" t="str">
            <v>钱承泽</v>
          </cell>
          <cell r="G526" t="str">
            <v>1</v>
          </cell>
          <cell r="H526" t="str">
            <v>2010-04-01</v>
          </cell>
          <cell r="I526" t="str">
            <v/>
          </cell>
          <cell r="J526" t="str">
            <v>172.5</v>
          </cell>
          <cell r="K526" t="str">
            <v>55.9</v>
          </cell>
          <cell r="L526" t="str">
            <v>4.6</v>
          </cell>
          <cell r="M526" t="str">
            <v>4.7</v>
          </cell>
          <cell r="N526" t="str">
            <v>100</v>
          </cell>
          <cell r="O526" t="str">
            <v>正常</v>
          </cell>
          <cell r="P526" t="str">
            <v>3618</v>
          </cell>
          <cell r="Q526" t="str">
            <v>80</v>
          </cell>
          <cell r="R526" t="str">
            <v>良好</v>
          </cell>
          <cell r="S526" t="str">
            <v>8</v>
          </cell>
          <cell r="T526" t="str">
            <v>76</v>
          </cell>
          <cell r="U526" t="str">
            <v>及格</v>
          </cell>
          <cell r="V526" t="str">
            <v>12</v>
          </cell>
          <cell r="W526" t="str">
            <v>76</v>
          </cell>
          <cell r="X526" t="str">
            <v>及格</v>
          </cell>
          <cell r="Y526" t="str">
            <v/>
          </cell>
          <cell r="Z526" t="str">
            <v/>
          </cell>
          <cell r="AA526" t="str">
            <v/>
          </cell>
          <cell r="AB526" t="str">
            <v/>
          </cell>
          <cell r="AC526" t="str">
            <v/>
          </cell>
          <cell r="AD526" t="str">
            <v/>
          </cell>
          <cell r="AE526" t="str">
            <v/>
          </cell>
          <cell r="AF526" t="str">
            <v>195</v>
          </cell>
          <cell r="AG526" t="str">
            <v>64</v>
          </cell>
          <cell r="AH526" t="str">
            <v>及格</v>
          </cell>
          <cell r="AI526" t="str">
            <v/>
          </cell>
          <cell r="AJ526" t="str">
            <v/>
          </cell>
          <cell r="AK526" t="str">
            <v/>
          </cell>
          <cell r="AL526" t="str">
            <v/>
          </cell>
          <cell r="AM526" t="str">
            <v>4.26</v>
          </cell>
          <cell r="AN526" t="str">
            <v>70</v>
          </cell>
          <cell r="AO526" t="str">
            <v>0</v>
          </cell>
          <cell r="AP526" t="str">
            <v>及格</v>
          </cell>
          <cell r="AQ526" t="str">
            <v/>
          </cell>
          <cell r="AR526" t="str">
            <v/>
          </cell>
          <cell r="AS526" t="str">
            <v/>
          </cell>
          <cell r="AT526" t="str">
            <v/>
          </cell>
          <cell r="AU526" t="str">
            <v>5</v>
          </cell>
          <cell r="AV526" t="str">
            <v>50</v>
          </cell>
          <cell r="AW526" t="str">
            <v>0</v>
          </cell>
          <cell r="AX526" t="str">
            <v>不及格</v>
          </cell>
          <cell r="AY526" t="str">
            <v>75.2</v>
          </cell>
          <cell r="AZ526" t="str">
            <v>0</v>
          </cell>
          <cell r="BA526" t="str">
            <v>75.2</v>
          </cell>
          <cell r="BB526" t="str">
            <v>及格</v>
          </cell>
        </row>
        <row r="527">
          <cell r="F527" t="str">
            <v>文炫镔</v>
          </cell>
          <cell r="G527" t="str">
            <v>1</v>
          </cell>
          <cell r="H527" t="str">
            <v>2010-06-28</v>
          </cell>
          <cell r="I527" t="str">
            <v/>
          </cell>
          <cell r="J527" t="str">
            <v>163</v>
          </cell>
          <cell r="K527" t="str">
            <v>45.2</v>
          </cell>
          <cell r="L527" t="str">
            <v>4.4</v>
          </cell>
          <cell r="M527" t="str">
            <v>4.4</v>
          </cell>
          <cell r="N527" t="str">
            <v>100</v>
          </cell>
          <cell r="O527" t="str">
            <v>正常</v>
          </cell>
          <cell r="P527" t="str">
            <v>3650</v>
          </cell>
          <cell r="Q527" t="str">
            <v>80</v>
          </cell>
          <cell r="R527" t="str">
            <v>良好</v>
          </cell>
          <cell r="S527" t="str">
            <v>7.6</v>
          </cell>
          <cell r="T527" t="str">
            <v>85</v>
          </cell>
          <cell r="U527" t="str">
            <v>良好</v>
          </cell>
          <cell r="V527" t="str">
            <v>10</v>
          </cell>
          <cell r="W527" t="str">
            <v>74</v>
          </cell>
          <cell r="X527" t="str">
            <v>及格</v>
          </cell>
          <cell r="Y527" t="str">
            <v/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D527" t="str">
            <v/>
          </cell>
          <cell r="AE527" t="str">
            <v/>
          </cell>
          <cell r="AF527" t="str">
            <v>235</v>
          </cell>
          <cell r="AG527" t="str">
            <v>85</v>
          </cell>
          <cell r="AH527" t="str">
            <v>良好</v>
          </cell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>3.45</v>
          </cell>
          <cell r="AN527" t="str">
            <v>95</v>
          </cell>
          <cell r="AO527" t="str">
            <v>0</v>
          </cell>
          <cell r="AP527" t="str">
            <v>优秀</v>
          </cell>
          <cell r="AQ527" t="str">
            <v/>
          </cell>
          <cell r="AR527" t="str">
            <v/>
          </cell>
          <cell r="AS527" t="str">
            <v/>
          </cell>
          <cell r="AT527" t="str">
            <v/>
          </cell>
          <cell r="AU527" t="str">
            <v>13</v>
          </cell>
          <cell r="AV527" t="str">
            <v>90</v>
          </cell>
          <cell r="AW527" t="str">
            <v>0</v>
          </cell>
          <cell r="AX527" t="str">
            <v>优秀</v>
          </cell>
          <cell r="AY527" t="str">
            <v>87.9</v>
          </cell>
          <cell r="AZ527" t="str">
            <v>0</v>
          </cell>
          <cell r="BA527" t="str">
            <v>87.9</v>
          </cell>
          <cell r="BB527" t="str">
            <v>良好</v>
          </cell>
        </row>
        <row r="528">
          <cell r="F528" t="str">
            <v>王淑煜</v>
          </cell>
          <cell r="G528" t="str">
            <v>2</v>
          </cell>
          <cell r="H528" t="str">
            <v>2010-04-30</v>
          </cell>
          <cell r="I528" t="str">
            <v/>
          </cell>
          <cell r="J528" t="str">
            <v>155</v>
          </cell>
          <cell r="K528" t="str">
            <v>55</v>
          </cell>
          <cell r="L528" t="str">
            <v>4.6</v>
          </cell>
          <cell r="M528" t="str">
            <v>4.9</v>
          </cell>
          <cell r="N528" t="str">
            <v>80</v>
          </cell>
          <cell r="O528" t="str">
            <v>超重</v>
          </cell>
          <cell r="P528" t="str">
            <v>2800</v>
          </cell>
          <cell r="Q528" t="str">
            <v>85</v>
          </cell>
          <cell r="R528" t="str">
            <v>良好</v>
          </cell>
          <cell r="S528" t="str">
            <v>9.1</v>
          </cell>
          <cell r="T528" t="str">
            <v>76</v>
          </cell>
          <cell r="U528" t="str">
            <v>及格</v>
          </cell>
          <cell r="V528" t="str">
            <v>17</v>
          </cell>
          <cell r="W528" t="str">
            <v>80</v>
          </cell>
          <cell r="X528" t="str">
            <v>良好</v>
          </cell>
          <cell r="Y528" t="str">
            <v/>
          </cell>
          <cell r="Z528" t="str">
            <v/>
          </cell>
          <cell r="AA528" t="str">
            <v/>
          </cell>
          <cell r="AB528" t="str">
            <v/>
          </cell>
          <cell r="AC528" t="str">
            <v/>
          </cell>
          <cell r="AD528" t="str">
            <v/>
          </cell>
          <cell r="AE528" t="str">
            <v/>
          </cell>
          <cell r="AF528" t="str">
            <v>160</v>
          </cell>
          <cell r="AG528" t="str">
            <v>68</v>
          </cell>
          <cell r="AH528" t="str">
            <v>及格</v>
          </cell>
          <cell r="AI528" t="str">
            <v>4.32</v>
          </cell>
          <cell r="AJ528" t="str">
            <v>64</v>
          </cell>
          <cell r="AK528" t="str">
            <v>0</v>
          </cell>
          <cell r="AL528" t="str">
            <v>及格</v>
          </cell>
          <cell r="AM528" t="str">
            <v/>
          </cell>
          <cell r="AN528" t="str">
            <v/>
          </cell>
          <cell r="AO528" t="str">
            <v/>
          </cell>
          <cell r="AP528" t="str">
            <v/>
          </cell>
          <cell r="AQ528" t="str">
            <v>49</v>
          </cell>
          <cell r="AR528" t="str">
            <v>90</v>
          </cell>
          <cell r="AS528" t="str">
            <v>0</v>
          </cell>
          <cell r="AT528" t="str">
            <v>优秀</v>
          </cell>
          <cell r="AU528" t="str">
            <v/>
          </cell>
          <cell r="AV528" t="str">
            <v/>
          </cell>
          <cell r="AW528" t="str">
            <v/>
          </cell>
          <cell r="AX528" t="str">
            <v/>
          </cell>
          <cell r="AY528" t="str">
            <v>76.5</v>
          </cell>
          <cell r="AZ528" t="str">
            <v>0</v>
          </cell>
          <cell r="BA528" t="str">
            <v>76.5</v>
          </cell>
          <cell r="BB528" t="str">
            <v>及格</v>
          </cell>
        </row>
        <row r="529">
          <cell r="F529" t="str">
            <v>何元君</v>
          </cell>
          <cell r="G529" t="str">
            <v>2</v>
          </cell>
          <cell r="H529" t="str">
            <v>2010-02-04</v>
          </cell>
          <cell r="I529" t="str">
            <v/>
          </cell>
          <cell r="J529" t="str">
            <v>161.5</v>
          </cell>
          <cell r="K529" t="str">
            <v>62.9</v>
          </cell>
          <cell r="L529" t="str">
            <v>4.5</v>
          </cell>
          <cell r="M529" t="str">
            <v>4.5</v>
          </cell>
          <cell r="N529" t="str">
            <v>80</v>
          </cell>
          <cell r="O529" t="str">
            <v>超重</v>
          </cell>
          <cell r="P529" t="str">
            <v>3350</v>
          </cell>
          <cell r="Q529" t="str">
            <v>100</v>
          </cell>
          <cell r="R529" t="str">
            <v>优秀</v>
          </cell>
          <cell r="S529" t="str">
            <v>8.7</v>
          </cell>
          <cell r="T529" t="str">
            <v>80</v>
          </cell>
          <cell r="U529" t="str">
            <v>良好</v>
          </cell>
          <cell r="V529" t="str">
            <v>16</v>
          </cell>
          <cell r="W529" t="str">
            <v>78</v>
          </cell>
          <cell r="X529" t="str">
            <v>及格</v>
          </cell>
          <cell r="Y529" t="str">
            <v/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D529" t="str">
            <v/>
          </cell>
          <cell r="AE529" t="str">
            <v/>
          </cell>
          <cell r="AF529" t="str">
            <v>160</v>
          </cell>
          <cell r="AG529" t="str">
            <v>68</v>
          </cell>
          <cell r="AH529" t="str">
            <v>及格</v>
          </cell>
          <cell r="AI529" t="str">
            <v>4.33</v>
          </cell>
          <cell r="AJ529" t="str">
            <v>64</v>
          </cell>
          <cell r="AK529" t="str">
            <v>0</v>
          </cell>
          <cell r="AL529" t="str">
            <v>及格</v>
          </cell>
          <cell r="AM529" t="str">
            <v/>
          </cell>
          <cell r="AN529" t="str">
            <v/>
          </cell>
          <cell r="AO529" t="str">
            <v/>
          </cell>
          <cell r="AP529" t="str">
            <v/>
          </cell>
          <cell r="AQ529" t="str">
            <v>36</v>
          </cell>
          <cell r="AR529" t="str">
            <v>74</v>
          </cell>
          <cell r="AS529" t="str">
            <v>0</v>
          </cell>
          <cell r="AT529" t="str">
            <v>及格</v>
          </cell>
          <cell r="AU529" t="str">
            <v/>
          </cell>
          <cell r="AV529" t="str">
            <v/>
          </cell>
          <cell r="AW529" t="str">
            <v/>
          </cell>
          <cell r="AX529" t="str">
            <v/>
          </cell>
          <cell r="AY529" t="str">
            <v>77.8</v>
          </cell>
          <cell r="AZ529" t="str">
            <v>0</v>
          </cell>
          <cell r="BA529" t="str">
            <v>77.8</v>
          </cell>
          <cell r="BB529" t="str">
            <v>及格</v>
          </cell>
        </row>
        <row r="530">
          <cell r="F530" t="str">
            <v>李睿诗</v>
          </cell>
          <cell r="G530" t="str">
            <v>2</v>
          </cell>
          <cell r="H530" t="str">
            <v>2011-02-12</v>
          </cell>
          <cell r="I530" t="str">
            <v/>
          </cell>
          <cell r="J530" t="str">
            <v>152.5</v>
          </cell>
          <cell r="K530" t="str">
            <v>49.4</v>
          </cell>
          <cell r="L530" t="str">
            <v>4.5</v>
          </cell>
          <cell r="M530" t="str">
            <v>4.5</v>
          </cell>
          <cell r="N530" t="str">
            <v>100</v>
          </cell>
          <cell r="O530" t="str">
            <v>正常</v>
          </cell>
          <cell r="P530" t="str">
            <v>2040</v>
          </cell>
          <cell r="Q530" t="str">
            <v>70</v>
          </cell>
          <cell r="R530" t="str">
            <v>及格</v>
          </cell>
          <cell r="S530" t="str">
            <v>8.2</v>
          </cell>
          <cell r="T530" t="str">
            <v>90</v>
          </cell>
          <cell r="U530" t="str">
            <v>优秀</v>
          </cell>
          <cell r="V530" t="str">
            <v>17</v>
          </cell>
          <cell r="W530" t="str">
            <v>80</v>
          </cell>
          <cell r="X530" t="str">
            <v>良好</v>
          </cell>
          <cell r="Y530" t="str">
            <v/>
          </cell>
          <cell r="Z530" t="str">
            <v/>
          </cell>
          <cell r="AA530" t="str">
            <v/>
          </cell>
          <cell r="AB530" t="str">
            <v/>
          </cell>
          <cell r="AC530" t="str">
            <v/>
          </cell>
          <cell r="AD530" t="str">
            <v/>
          </cell>
          <cell r="AE530" t="str">
            <v/>
          </cell>
          <cell r="AF530" t="str">
            <v>172</v>
          </cell>
          <cell r="AG530" t="str">
            <v>78</v>
          </cell>
          <cell r="AH530" t="str">
            <v>及格</v>
          </cell>
          <cell r="AI530" t="str">
            <v>3.43</v>
          </cell>
          <cell r="AJ530" t="str">
            <v>90</v>
          </cell>
          <cell r="AK530" t="str">
            <v>0</v>
          </cell>
          <cell r="AL530" t="str">
            <v>优秀</v>
          </cell>
          <cell r="AM530" t="str">
            <v/>
          </cell>
          <cell r="AN530" t="str">
            <v/>
          </cell>
          <cell r="AO530" t="str">
            <v/>
          </cell>
          <cell r="AP530" t="str">
            <v/>
          </cell>
          <cell r="AQ530" t="str">
            <v>41</v>
          </cell>
          <cell r="AR530" t="str">
            <v>80</v>
          </cell>
          <cell r="AS530" t="str">
            <v>0</v>
          </cell>
          <cell r="AT530" t="str">
            <v>良好</v>
          </cell>
          <cell r="AU530" t="str">
            <v/>
          </cell>
          <cell r="AV530" t="str">
            <v/>
          </cell>
          <cell r="AW530" t="str">
            <v/>
          </cell>
          <cell r="AX530" t="str">
            <v/>
          </cell>
          <cell r="AY530" t="str">
            <v>85.3</v>
          </cell>
          <cell r="AZ530" t="str">
            <v>0</v>
          </cell>
          <cell r="BA530" t="str">
            <v>85.3</v>
          </cell>
          <cell r="BB530" t="str">
            <v>良好</v>
          </cell>
        </row>
        <row r="531">
          <cell r="F531" t="str">
            <v>葛优萱</v>
          </cell>
          <cell r="G531" t="str">
            <v>2</v>
          </cell>
          <cell r="H531" t="str">
            <v>2011-02-09</v>
          </cell>
          <cell r="I531" t="str">
            <v/>
          </cell>
          <cell r="J531" t="str">
            <v>164</v>
          </cell>
          <cell r="K531" t="str">
            <v>56.1</v>
          </cell>
          <cell r="L531" t="str">
            <v>4.4</v>
          </cell>
          <cell r="M531" t="str">
            <v>4.4</v>
          </cell>
          <cell r="N531" t="str">
            <v>100</v>
          </cell>
          <cell r="O531" t="str">
            <v>正常</v>
          </cell>
          <cell r="P531" t="str">
            <v>3238</v>
          </cell>
          <cell r="Q531" t="str">
            <v>100</v>
          </cell>
          <cell r="R531" t="str">
            <v>优秀</v>
          </cell>
          <cell r="S531" t="str">
            <v>7.8</v>
          </cell>
          <cell r="T531" t="str">
            <v>100</v>
          </cell>
          <cell r="U531" t="str">
            <v>优秀</v>
          </cell>
          <cell r="V531" t="str">
            <v>26</v>
          </cell>
          <cell r="W531" t="str">
            <v>100</v>
          </cell>
          <cell r="X531" t="str">
            <v>优秀</v>
          </cell>
          <cell r="Y531" t="str">
            <v/>
          </cell>
          <cell r="Z531" t="str">
            <v/>
          </cell>
          <cell r="AA531" t="str">
            <v/>
          </cell>
          <cell r="AB531" t="str">
            <v/>
          </cell>
          <cell r="AC531" t="str">
            <v/>
          </cell>
          <cell r="AD531" t="str">
            <v/>
          </cell>
          <cell r="AE531" t="str">
            <v/>
          </cell>
          <cell r="AF531" t="str">
            <v>190</v>
          </cell>
          <cell r="AG531" t="str">
            <v>90</v>
          </cell>
          <cell r="AH531" t="str">
            <v>优秀</v>
          </cell>
          <cell r="AI531" t="str">
            <v>3.39</v>
          </cell>
          <cell r="AJ531" t="str">
            <v>90</v>
          </cell>
          <cell r="AK531" t="str">
            <v>0</v>
          </cell>
          <cell r="AL531" t="str">
            <v>优秀</v>
          </cell>
          <cell r="AM531" t="str">
            <v/>
          </cell>
          <cell r="AN531" t="str">
            <v/>
          </cell>
          <cell r="AO531" t="str">
            <v/>
          </cell>
          <cell r="AP531" t="str">
            <v/>
          </cell>
          <cell r="AQ531" t="str">
            <v>48</v>
          </cell>
          <cell r="AR531" t="str">
            <v>90</v>
          </cell>
          <cell r="AS531" t="str">
            <v>0</v>
          </cell>
          <cell r="AT531" t="str">
            <v>优秀</v>
          </cell>
          <cell r="AU531" t="str">
            <v/>
          </cell>
          <cell r="AV531" t="str">
            <v/>
          </cell>
          <cell r="AW531" t="str">
            <v/>
          </cell>
          <cell r="AX531" t="str">
            <v/>
          </cell>
          <cell r="AY531" t="str">
            <v>96.0</v>
          </cell>
          <cell r="AZ531" t="str">
            <v>0</v>
          </cell>
          <cell r="BA531" t="str">
            <v>96</v>
          </cell>
          <cell r="BB531" t="str">
            <v>优秀</v>
          </cell>
        </row>
        <row r="532">
          <cell r="F532" t="str">
            <v>陈妍伊</v>
          </cell>
          <cell r="G532" t="str">
            <v>2</v>
          </cell>
          <cell r="H532" t="str">
            <v>2011-02-23</v>
          </cell>
          <cell r="I532" t="str">
            <v/>
          </cell>
          <cell r="J532" t="str">
            <v>162</v>
          </cell>
          <cell r="K532" t="str">
            <v>46.7</v>
          </cell>
          <cell r="L532" t="str">
            <v>4.4</v>
          </cell>
          <cell r="M532" t="str">
            <v>4.8</v>
          </cell>
          <cell r="N532" t="str">
            <v>100</v>
          </cell>
          <cell r="O532" t="str">
            <v>正常</v>
          </cell>
          <cell r="P532" t="str">
            <v>2481</v>
          </cell>
          <cell r="Q532" t="str">
            <v>78</v>
          </cell>
          <cell r="R532" t="str">
            <v>及格</v>
          </cell>
          <cell r="S532" t="str">
            <v>7.9</v>
          </cell>
          <cell r="T532" t="str">
            <v>100</v>
          </cell>
          <cell r="U532" t="str">
            <v>优秀</v>
          </cell>
          <cell r="V532" t="str">
            <v>10.5</v>
          </cell>
          <cell r="W532" t="str">
            <v>70</v>
          </cell>
          <cell r="X532" t="str">
            <v>及格</v>
          </cell>
          <cell r="Y532" t="str">
            <v/>
          </cell>
          <cell r="Z532" t="str">
            <v/>
          </cell>
          <cell r="AA532" t="str">
            <v/>
          </cell>
          <cell r="AB532" t="str">
            <v/>
          </cell>
          <cell r="AC532" t="str">
            <v/>
          </cell>
          <cell r="AD532" t="str">
            <v/>
          </cell>
          <cell r="AE532" t="str">
            <v/>
          </cell>
          <cell r="AF532" t="str">
            <v>190</v>
          </cell>
          <cell r="AG532" t="str">
            <v>90</v>
          </cell>
          <cell r="AH532" t="str">
            <v>优秀</v>
          </cell>
          <cell r="AI532" t="str">
            <v>3.47</v>
          </cell>
          <cell r="AJ532" t="str">
            <v>85</v>
          </cell>
          <cell r="AK532" t="str">
            <v>0</v>
          </cell>
          <cell r="AL532" t="str">
            <v>良好</v>
          </cell>
          <cell r="AM532" t="str">
            <v/>
          </cell>
          <cell r="AN532" t="str">
            <v/>
          </cell>
          <cell r="AO532" t="str">
            <v/>
          </cell>
          <cell r="AP532" t="str">
            <v/>
          </cell>
          <cell r="AQ532" t="str">
            <v>46</v>
          </cell>
          <cell r="AR532" t="str">
            <v>85</v>
          </cell>
          <cell r="AS532" t="str">
            <v>0</v>
          </cell>
          <cell r="AT532" t="str">
            <v>良好</v>
          </cell>
          <cell r="AU532" t="str">
            <v/>
          </cell>
          <cell r="AV532" t="str">
            <v/>
          </cell>
          <cell r="AW532" t="str">
            <v/>
          </cell>
          <cell r="AX532" t="str">
            <v/>
          </cell>
          <cell r="AY532" t="str">
            <v>88.2</v>
          </cell>
          <cell r="AZ532" t="str">
            <v>0</v>
          </cell>
          <cell r="BA532" t="str">
            <v>88.2</v>
          </cell>
          <cell r="BB532" t="str">
            <v>良好</v>
          </cell>
        </row>
        <row r="533">
          <cell r="F533" t="str">
            <v>梁哲</v>
          </cell>
          <cell r="G533" t="str">
            <v>1</v>
          </cell>
          <cell r="H533" t="str">
            <v>2011-06-22</v>
          </cell>
          <cell r="I533" t="str">
            <v/>
          </cell>
          <cell r="J533" t="str">
            <v>162.5</v>
          </cell>
          <cell r="K533" t="str">
            <v>50.5</v>
          </cell>
          <cell r="L533" t="str">
            <v>4.0</v>
          </cell>
          <cell r="M533" t="str">
            <v>4.0</v>
          </cell>
          <cell r="N533" t="str">
            <v>100</v>
          </cell>
          <cell r="O533" t="str">
            <v>正常</v>
          </cell>
          <cell r="P533" t="str">
            <v>3721</v>
          </cell>
          <cell r="Q533" t="str">
            <v>90</v>
          </cell>
          <cell r="R533" t="str">
            <v>优秀</v>
          </cell>
          <cell r="S533" t="str">
            <v>7.7</v>
          </cell>
          <cell r="T533" t="str">
            <v>90</v>
          </cell>
          <cell r="U533" t="str">
            <v>优秀</v>
          </cell>
          <cell r="V533" t="str">
            <v>18</v>
          </cell>
          <cell r="W533" t="str">
            <v>95</v>
          </cell>
          <cell r="X533" t="str">
            <v>优秀</v>
          </cell>
          <cell r="Y533" t="str">
            <v/>
          </cell>
          <cell r="Z533" t="str">
            <v/>
          </cell>
          <cell r="AA533" t="str">
            <v/>
          </cell>
          <cell r="AB533" t="str">
            <v/>
          </cell>
          <cell r="AC533" t="str">
            <v/>
          </cell>
          <cell r="AD533" t="str">
            <v/>
          </cell>
          <cell r="AE533" t="str">
            <v/>
          </cell>
          <cell r="AF533" t="str">
            <v>225</v>
          </cell>
          <cell r="AG533" t="str">
            <v>85</v>
          </cell>
          <cell r="AH533" t="str">
            <v>良好</v>
          </cell>
          <cell r="AI533" t="str">
            <v/>
          </cell>
          <cell r="AJ533" t="str">
            <v/>
          </cell>
          <cell r="AK533" t="str">
            <v/>
          </cell>
          <cell r="AL533" t="str">
            <v/>
          </cell>
          <cell r="AM533" t="str">
            <v>4.04</v>
          </cell>
          <cell r="AN533" t="str">
            <v>85</v>
          </cell>
          <cell r="AO533" t="str">
            <v>0</v>
          </cell>
          <cell r="AP533" t="str">
            <v>良好</v>
          </cell>
          <cell r="AQ533" t="str">
            <v/>
          </cell>
          <cell r="AR533" t="str">
            <v/>
          </cell>
          <cell r="AS533" t="str">
            <v/>
          </cell>
          <cell r="AT533" t="str">
            <v/>
          </cell>
          <cell r="AU533" t="str">
            <v>3</v>
          </cell>
          <cell r="AV533" t="str">
            <v>40</v>
          </cell>
          <cell r="AW533" t="str">
            <v>0</v>
          </cell>
          <cell r="AX533" t="str">
            <v>不及格</v>
          </cell>
          <cell r="AY533" t="str">
            <v>85.5</v>
          </cell>
          <cell r="AZ533" t="str">
            <v>0</v>
          </cell>
          <cell r="BA533" t="str">
            <v>85.5</v>
          </cell>
          <cell r="BB533" t="str">
            <v>良好</v>
          </cell>
        </row>
        <row r="534">
          <cell r="F534" t="str">
            <v>王熠冉</v>
          </cell>
          <cell r="G534" t="str">
            <v>2</v>
          </cell>
          <cell r="H534" t="str">
            <v>2011-04-24</v>
          </cell>
          <cell r="I534" t="str">
            <v/>
          </cell>
          <cell r="J534" t="str">
            <v>169</v>
          </cell>
          <cell r="K534" t="str">
            <v>77.5</v>
          </cell>
          <cell r="L534" t="str">
            <v>5.1</v>
          </cell>
          <cell r="M534" t="str">
            <v>4.7</v>
          </cell>
          <cell r="N534" t="str">
            <v>60</v>
          </cell>
          <cell r="O534" t="str">
            <v>肥胖</v>
          </cell>
          <cell r="P534" t="str">
            <v>3180</v>
          </cell>
          <cell r="Q534" t="str">
            <v>100</v>
          </cell>
          <cell r="R534" t="str">
            <v>优秀</v>
          </cell>
          <cell r="S534" t="str">
            <v>9.7</v>
          </cell>
          <cell r="T534" t="str">
            <v>70</v>
          </cell>
          <cell r="U534" t="str">
            <v>及格</v>
          </cell>
          <cell r="V534" t="str">
            <v>16</v>
          </cell>
          <cell r="W534" t="str">
            <v>80</v>
          </cell>
          <cell r="X534" t="str">
            <v>良好</v>
          </cell>
          <cell r="Y534" t="str">
            <v/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D534" t="str">
            <v/>
          </cell>
          <cell r="AE534" t="str">
            <v/>
          </cell>
          <cell r="AF534" t="str">
            <v>175</v>
          </cell>
          <cell r="AG534" t="str">
            <v>80</v>
          </cell>
          <cell r="AH534" t="str">
            <v>良好</v>
          </cell>
          <cell r="AI534" t="str">
            <v>4.00</v>
          </cell>
          <cell r="AJ534" t="str">
            <v>80</v>
          </cell>
          <cell r="AK534" t="str">
            <v>0</v>
          </cell>
          <cell r="AL534" t="str">
            <v>良好</v>
          </cell>
          <cell r="AM534" t="str">
            <v/>
          </cell>
          <cell r="AN534" t="str">
            <v/>
          </cell>
          <cell r="AO534" t="str">
            <v/>
          </cell>
          <cell r="AP534" t="str">
            <v/>
          </cell>
          <cell r="AQ534" t="str">
            <v>42</v>
          </cell>
          <cell r="AR534" t="str">
            <v>80</v>
          </cell>
          <cell r="AS534" t="str">
            <v>0</v>
          </cell>
          <cell r="AT534" t="str">
            <v>良好</v>
          </cell>
          <cell r="AU534" t="str">
            <v/>
          </cell>
          <cell r="AV534" t="str">
            <v/>
          </cell>
          <cell r="AW534" t="str">
            <v/>
          </cell>
          <cell r="AX534" t="str">
            <v/>
          </cell>
          <cell r="AY534" t="str">
            <v>78.0</v>
          </cell>
          <cell r="AZ534" t="str">
            <v>0</v>
          </cell>
          <cell r="BA534" t="str">
            <v>78</v>
          </cell>
          <cell r="BB534" t="str">
            <v>及格</v>
          </cell>
        </row>
        <row r="535">
          <cell r="F535" t="str">
            <v>曹书然</v>
          </cell>
          <cell r="G535" t="str">
            <v>2</v>
          </cell>
          <cell r="H535" t="str">
            <v>2011-08-19</v>
          </cell>
          <cell r="I535" t="str">
            <v/>
          </cell>
          <cell r="J535" t="str">
            <v>158.5</v>
          </cell>
          <cell r="K535" t="str">
            <v>50.4</v>
          </cell>
          <cell r="L535" t="str">
            <v>5.0</v>
          </cell>
          <cell r="M535" t="str">
            <v>5.0</v>
          </cell>
          <cell r="N535" t="str">
            <v>100</v>
          </cell>
          <cell r="O535" t="str">
            <v>正常</v>
          </cell>
          <cell r="P535" t="str">
            <v>2093</v>
          </cell>
          <cell r="Q535" t="str">
            <v>70</v>
          </cell>
          <cell r="R535" t="str">
            <v>及格</v>
          </cell>
          <cell r="S535" t="str">
            <v>8.7</v>
          </cell>
          <cell r="T535" t="str">
            <v>80</v>
          </cell>
          <cell r="U535" t="str">
            <v>良好</v>
          </cell>
          <cell r="V535" t="str">
            <v>19</v>
          </cell>
          <cell r="W535" t="str">
            <v>85</v>
          </cell>
          <cell r="X535" t="str">
            <v>良好</v>
          </cell>
          <cell r="Y535" t="str">
            <v/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D535" t="str">
            <v/>
          </cell>
          <cell r="AE535" t="str">
            <v/>
          </cell>
          <cell r="AF535" t="str">
            <v>170</v>
          </cell>
          <cell r="AG535" t="str">
            <v>76</v>
          </cell>
          <cell r="AH535" t="str">
            <v>及格</v>
          </cell>
          <cell r="AI535" t="str">
            <v>3.30</v>
          </cell>
          <cell r="AJ535" t="str">
            <v>100</v>
          </cell>
          <cell r="AK535" t="str">
            <v>0</v>
          </cell>
          <cell r="AL535" t="str">
            <v>优秀</v>
          </cell>
          <cell r="AM535" t="str">
            <v/>
          </cell>
          <cell r="AN535" t="str">
            <v/>
          </cell>
          <cell r="AO535" t="str">
            <v/>
          </cell>
          <cell r="AP535" t="str">
            <v/>
          </cell>
          <cell r="AQ535" t="str">
            <v>56</v>
          </cell>
          <cell r="AR535" t="str">
            <v>100</v>
          </cell>
          <cell r="AS535" t="str">
            <v>2</v>
          </cell>
          <cell r="AT535" t="str">
            <v>优秀</v>
          </cell>
          <cell r="AU535" t="str">
            <v/>
          </cell>
          <cell r="AV535" t="str">
            <v/>
          </cell>
          <cell r="AW535" t="str">
            <v/>
          </cell>
          <cell r="AX535" t="str">
            <v/>
          </cell>
          <cell r="AY535" t="str">
            <v>87.6</v>
          </cell>
          <cell r="AZ535" t="str">
            <v>2</v>
          </cell>
          <cell r="BA535" t="str">
            <v>89.6</v>
          </cell>
          <cell r="BB535" t="str">
            <v>良好</v>
          </cell>
        </row>
        <row r="536">
          <cell r="F536" t="str">
            <v>林珈羽</v>
          </cell>
          <cell r="G536" t="str">
            <v>2</v>
          </cell>
          <cell r="H536" t="str">
            <v>2010-11-21</v>
          </cell>
          <cell r="I536" t="str">
            <v/>
          </cell>
          <cell r="J536" t="str">
            <v>169</v>
          </cell>
          <cell r="K536" t="str">
            <v>57.9</v>
          </cell>
          <cell r="L536" t="str">
            <v>4.2</v>
          </cell>
          <cell r="M536" t="str">
            <v>4.5</v>
          </cell>
          <cell r="N536" t="str">
            <v>100</v>
          </cell>
          <cell r="O536" t="str">
            <v>正常</v>
          </cell>
          <cell r="P536" t="str">
            <v>3238</v>
          </cell>
          <cell r="Q536" t="str">
            <v>100</v>
          </cell>
          <cell r="R536" t="str">
            <v>优秀</v>
          </cell>
          <cell r="S536" t="str">
            <v>7.9</v>
          </cell>
          <cell r="T536" t="str">
            <v>100</v>
          </cell>
          <cell r="U536" t="str">
            <v>优秀</v>
          </cell>
          <cell r="V536" t="str">
            <v>26</v>
          </cell>
          <cell r="W536" t="str">
            <v>100</v>
          </cell>
          <cell r="X536" t="str">
            <v>优秀</v>
          </cell>
          <cell r="Y536" t="str">
            <v/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D536" t="str">
            <v/>
          </cell>
          <cell r="AE536" t="str">
            <v/>
          </cell>
          <cell r="AF536" t="str">
            <v>190</v>
          </cell>
          <cell r="AG536" t="str">
            <v>90</v>
          </cell>
          <cell r="AH536" t="str">
            <v>优秀</v>
          </cell>
          <cell r="AI536" t="str">
            <v>3.45</v>
          </cell>
          <cell r="AJ536" t="str">
            <v>85</v>
          </cell>
          <cell r="AK536" t="str">
            <v>0</v>
          </cell>
          <cell r="AL536" t="str">
            <v>良好</v>
          </cell>
          <cell r="AM536" t="str">
            <v/>
          </cell>
          <cell r="AN536" t="str">
            <v/>
          </cell>
          <cell r="AO536" t="str">
            <v/>
          </cell>
          <cell r="AP536" t="str">
            <v/>
          </cell>
          <cell r="AQ536" t="str">
            <v>46</v>
          </cell>
          <cell r="AR536" t="str">
            <v>85</v>
          </cell>
          <cell r="AS536" t="str">
            <v>0</v>
          </cell>
          <cell r="AT536" t="str">
            <v>良好</v>
          </cell>
          <cell r="AU536" t="str">
            <v/>
          </cell>
          <cell r="AV536" t="str">
            <v/>
          </cell>
          <cell r="AW536" t="str">
            <v/>
          </cell>
          <cell r="AX536" t="str">
            <v/>
          </cell>
          <cell r="AY536" t="str">
            <v>94.5</v>
          </cell>
          <cell r="AZ536" t="str">
            <v>0</v>
          </cell>
          <cell r="BA536" t="str">
            <v>94.5</v>
          </cell>
          <cell r="BB536" t="str">
            <v>优秀</v>
          </cell>
        </row>
        <row r="537">
          <cell r="F537" t="str">
            <v>张申玮</v>
          </cell>
          <cell r="G537" t="str">
            <v>1</v>
          </cell>
          <cell r="H537" t="str">
            <v>2010-10-21</v>
          </cell>
          <cell r="I537" t="str">
            <v/>
          </cell>
          <cell r="J537" t="str">
            <v>165.5</v>
          </cell>
          <cell r="K537" t="str">
            <v>55.9</v>
          </cell>
          <cell r="L537" t="str">
            <v>4.4</v>
          </cell>
          <cell r="M537" t="str">
            <v>4.4</v>
          </cell>
          <cell r="N537" t="str">
            <v>100</v>
          </cell>
          <cell r="O537" t="str">
            <v>正常</v>
          </cell>
          <cell r="P537" t="str">
            <v>4148</v>
          </cell>
          <cell r="Q537" t="str">
            <v>100</v>
          </cell>
          <cell r="R537" t="str">
            <v>优秀</v>
          </cell>
          <cell r="S537" t="str">
            <v>7.5</v>
          </cell>
          <cell r="T537" t="str">
            <v>100</v>
          </cell>
          <cell r="U537" t="str">
            <v>优秀</v>
          </cell>
          <cell r="V537" t="str">
            <v>15.5</v>
          </cell>
          <cell r="W537" t="str">
            <v>85</v>
          </cell>
          <cell r="X537" t="str">
            <v>良好</v>
          </cell>
          <cell r="Y537" t="str">
            <v/>
          </cell>
          <cell r="Z537" t="str">
            <v/>
          </cell>
          <cell r="AA537" t="str">
            <v/>
          </cell>
          <cell r="AB537" t="str">
            <v/>
          </cell>
          <cell r="AC537" t="str">
            <v/>
          </cell>
          <cell r="AD537" t="str">
            <v/>
          </cell>
          <cell r="AE537" t="str">
            <v/>
          </cell>
          <cell r="AF537" t="str">
            <v>235</v>
          </cell>
          <cell r="AG537" t="str">
            <v>95</v>
          </cell>
          <cell r="AH537" t="str">
            <v>优秀</v>
          </cell>
          <cell r="AI537" t="str">
            <v/>
          </cell>
          <cell r="AJ537" t="str">
            <v/>
          </cell>
          <cell r="AK537" t="str">
            <v/>
          </cell>
          <cell r="AL537" t="str">
            <v/>
          </cell>
          <cell r="AM537" t="str">
            <v>4.00</v>
          </cell>
          <cell r="AN537" t="str">
            <v>90</v>
          </cell>
          <cell r="AO537" t="str">
            <v>0</v>
          </cell>
          <cell r="AP537" t="str">
            <v>优秀</v>
          </cell>
          <cell r="AQ537" t="str">
            <v/>
          </cell>
          <cell r="AR537" t="str">
            <v/>
          </cell>
          <cell r="AS537" t="str">
            <v/>
          </cell>
          <cell r="AT537" t="str">
            <v/>
          </cell>
          <cell r="AU537" t="str">
            <v>1</v>
          </cell>
          <cell r="AV537" t="str">
            <v>20</v>
          </cell>
          <cell r="AW537" t="str">
            <v>0</v>
          </cell>
          <cell r="AX537" t="str">
            <v>不及格</v>
          </cell>
          <cell r="AY537" t="str">
            <v>88.0</v>
          </cell>
          <cell r="AZ537" t="str">
            <v>0</v>
          </cell>
          <cell r="BA537" t="str">
            <v>88</v>
          </cell>
          <cell r="BB537" t="str">
            <v>良好</v>
          </cell>
        </row>
        <row r="538">
          <cell r="F538" t="str">
            <v>范明月</v>
          </cell>
          <cell r="G538" t="str">
            <v>2</v>
          </cell>
          <cell r="H538" t="str">
            <v>2012-07-07</v>
          </cell>
          <cell r="I538" t="str">
            <v/>
          </cell>
          <cell r="J538" t="str">
            <v>162.5</v>
          </cell>
          <cell r="K538" t="str">
            <v>48.4</v>
          </cell>
          <cell r="L538" t="str">
            <v>4.7</v>
          </cell>
          <cell r="M538" t="str">
            <v>4.9</v>
          </cell>
          <cell r="N538" t="str">
            <v>100</v>
          </cell>
          <cell r="O538" t="str">
            <v>正常</v>
          </cell>
          <cell r="P538" t="str">
            <v>2841</v>
          </cell>
          <cell r="Q538" t="str">
            <v>100</v>
          </cell>
          <cell r="R538" t="str">
            <v>优秀</v>
          </cell>
          <cell r="S538" t="str">
            <v>9.3</v>
          </cell>
          <cell r="T538" t="str">
            <v>76</v>
          </cell>
          <cell r="U538" t="str">
            <v>及格</v>
          </cell>
          <cell r="V538" t="str">
            <v>21</v>
          </cell>
          <cell r="W538" t="str">
            <v>95</v>
          </cell>
          <cell r="X538" t="str">
            <v>优秀</v>
          </cell>
          <cell r="Y538" t="str">
            <v/>
          </cell>
          <cell r="Z538" t="str">
            <v/>
          </cell>
          <cell r="AA538" t="str">
            <v/>
          </cell>
          <cell r="AB538" t="str">
            <v/>
          </cell>
          <cell r="AC538" t="str">
            <v/>
          </cell>
          <cell r="AD538" t="str">
            <v/>
          </cell>
          <cell r="AE538" t="str">
            <v/>
          </cell>
          <cell r="AF538" t="str">
            <v>195</v>
          </cell>
          <cell r="AG538" t="str">
            <v>95</v>
          </cell>
          <cell r="AH538" t="str">
            <v>优秀</v>
          </cell>
          <cell r="AI538" t="str">
            <v>4.20</v>
          </cell>
          <cell r="AJ538" t="str">
            <v>74</v>
          </cell>
          <cell r="AK538" t="str">
            <v>0</v>
          </cell>
          <cell r="AL538" t="str">
            <v>及格</v>
          </cell>
          <cell r="AM538" t="str">
            <v/>
          </cell>
          <cell r="AN538" t="str">
            <v/>
          </cell>
          <cell r="AO538" t="str">
            <v/>
          </cell>
          <cell r="AP538" t="str">
            <v/>
          </cell>
          <cell r="AQ538" t="str">
            <v>40</v>
          </cell>
          <cell r="AR538" t="str">
            <v>80</v>
          </cell>
          <cell r="AS538" t="str">
            <v>0</v>
          </cell>
          <cell r="AT538" t="str">
            <v>良好</v>
          </cell>
          <cell r="AU538" t="str">
            <v/>
          </cell>
          <cell r="AV538" t="str">
            <v/>
          </cell>
          <cell r="AW538" t="str">
            <v/>
          </cell>
          <cell r="AX538" t="str">
            <v/>
          </cell>
          <cell r="AY538" t="str">
            <v>87.0</v>
          </cell>
          <cell r="AZ538" t="str">
            <v>0</v>
          </cell>
          <cell r="BA538" t="str">
            <v>87</v>
          </cell>
          <cell r="BB538" t="str">
            <v>良好</v>
          </cell>
        </row>
        <row r="539">
          <cell r="F539" t="str">
            <v>朱梓灵</v>
          </cell>
          <cell r="G539" t="str">
            <v>2</v>
          </cell>
          <cell r="H539" t="str">
            <v>2012-04-08</v>
          </cell>
          <cell r="I539" t="str">
            <v/>
          </cell>
          <cell r="J539" t="str">
            <v>159.5</v>
          </cell>
          <cell r="K539" t="str">
            <v>46.4</v>
          </cell>
          <cell r="L539" t="str">
            <v>4.8</v>
          </cell>
          <cell r="M539" t="str">
            <v>4.7</v>
          </cell>
          <cell r="N539" t="str">
            <v>100</v>
          </cell>
          <cell r="O539" t="str">
            <v>正常</v>
          </cell>
          <cell r="P539" t="str">
            <v>2317</v>
          </cell>
          <cell r="Q539" t="str">
            <v>78</v>
          </cell>
          <cell r="R539" t="str">
            <v>及格</v>
          </cell>
          <cell r="S539" t="str">
            <v>8.3</v>
          </cell>
          <cell r="T539" t="str">
            <v>90</v>
          </cell>
          <cell r="U539" t="str">
            <v>优秀</v>
          </cell>
          <cell r="V539" t="str">
            <v>20</v>
          </cell>
          <cell r="W539" t="str">
            <v>90</v>
          </cell>
          <cell r="X539" t="str">
            <v>优秀</v>
          </cell>
          <cell r="Y539" t="str">
            <v/>
          </cell>
          <cell r="Z539" t="str">
            <v/>
          </cell>
          <cell r="AA539" t="str">
            <v/>
          </cell>
          <cell r="AB539" t="str">
            <v/>
          </cell>
          <cell r="AC539" t="str">
            <v/>
          </cell>
          <cell r="AD539" t="str">
            <v/>
          </cell>
          <cell r="AE539" t="str">
            <v/>
          </cell>
          <cell r="AF539" t="str">
            <v>160</v>
          </cell>
          <cell r="AG539" t="str">
            <v>72</v>
          </cell>
          <cell r="AH539" t="str">
            <v>及格</v>
          </cell>
          <cell r="AI539" t="str">
            <v>3.49</v>
          </cell>
          <cell r="AJ539" t="str">
            <v>90</v>
          </cell>
          <cell r="AK539" t="str">
            <v>0</v>
          </cell>
          <cell r="AL539" t="str">
            <v>优秀</v>
          </cell>
          <cell r="AM539" t="str">
            <v/>
          </cell>
          <cell r="AN539" t="str">
            <v/>
          </cell>
          <cell r="AO539" t="str">
            <v/>
          </cell>
          <cell r="AP539" t="str">
            <v/>
          </cell>
          <cell r="AQ539" t="str">
            <v>46</v>
          </cell>
          <cell r="AR539" t="str">
            <v>90</v>
          </cell>
          <cell r="AS539" t="str">
            <v>0</v>
          </cell>
          <cell r="AT539" t="str">
            <v>优秀</v>
          </cell>
          <cell r="AU539" t="str">
            <v/>
          </cell>
          <cell r="AV539" t="str">
            <v/>
          </cell>
          <cell r="AW539" t="str">
            <v/>
          </cell>
          <cell r="AX539" t="str">
            <v/>
          </cell>
          <cell r="AY539" t="str">
            <v>87.9</v>
          </cell>
          <cell r="AZ539" t="str">
            <v>0</v>
          </cell>
          <cell r="BA539" t="str">
            <v>87.9</v>
          </cell>
          <cell r="BB539" t="str">
            <v>良好</v>
          </cell>
        </row>
        <row r="540">
          <cell r="F540" t="str">
            <v>孙瑜泽</v>
          </cell>
          <cell r="G540" t="str">
            <v>1</v>
          </cell>
          <cell r="H540" t="str">
            <v>2011-10-27</v>
          </cell>
          <cell r="I540" t="str">
            <v/>
          </cell>
          <cell r="J540" t="str">
            <v>167</v>
          </cell>
          <cell r="K540" t="str">
            <v>44.9</v>
          </cell>
          <cell r="L540" t="str">
            <v>4.8</v>
          </cell>
          <cell r="M540" t="str">
            <v>4.8</v>
          </cell>
          <cell r="N540" t="str">
            <v>100</v>
          </cell>
          <cell r="O540" t="str">
            <v>正常</v>
          </cell>
          <cell r="P540" t="str">
            <v>3520</v>
          </cell>
          <cell r="Q540" t="str">
            <v>95</v>
          </cell>
          <cell r="R540" t="str">
            <v>优秀</v>
          </cell>
          <cell r="S540" t="str">
            <v>7.6</v>
          </cell>
          <cell r="T540" t="str">
            <v>100</v>
          </cell>
          <cell r="U540" t="str">
            <v>优秀</v>
          </cell>
          <cell r="V540" t="str">
            <v>5</v>
          </cell>
          <cell r="W540" t="str">
            <v>70</v>
          </cell>
          <cell r="X540" t="str">
            <v>及格</v>
          </cell>
          <cell r="Y540" t="str">
            <v/>
          </cell>
          <cell r="Z540" t="str">
            <v/>
          </cell>
          <cell r="AA540" t="str">
            <v/>
          </cell>
          <cell r="AB540" t="str">
            <v/>
          </cell>
          <cell r="AC540" t="str">
            <v/>
          </cell>
          <cell r="AD540" t="str">
            <v/>
          </cell>
          <cell r="AE540" t="str">
            <v/>
          </cell>
          <cell r="AF540" t="str">
            <v>230</v>
          </cell>
          <cell r="AG540" t="str">
            <v>100</v>
          </cell>
          <cell r="AH540" t="str">
            <v>优秀</v>
          </cell>
          <cell r="AI540" t="str">
            <v/>
          </cell>
          <cell r="AJ540" t="str">
            <v/>
          </cell>
          <cell r="AK540" t="str">
            <v/>
          </cell>
          <cell r="AL540" t="str">
            <v/>
          </cell>
          <cell r="AM540" t="str">
            <v>4.00</v>
          </cell>
          <cell r="AN540" t="str">
            <v>95</v>
          </cell>
          <cell r="AO540" t="str">
            <v>0</v>
          </cell>
          <cell r="AP540" t="str">
            <v>优秀</v>
          </cell>
          <cell r="AQ540" t="str">
            <v/>
          </cell>
          <cell r="AR540" t="str">
            <v/>
          </cell>
          <cell r="AS540" t="str">
            <v/>
          </cell>
          <cell r="AT540" t="str">
            <v/>
          </cell>
          <cell r="AU540" t="str">
            <v>6</v>
          </cell>
          <cell r="AV540" t="str">
            <v>68</v>
          </cell>
          <cell r="AW540" t="str">
            <v>0</v>
          </cell>
          <cell r="AX540" t="str">
            <v>及格</v>
          </cell>
          <cell r="AY540" t="str">
            <v>92.0</v>
          </cell>
          <cell r="AZ540" t="str">
            <v>0</v>
          </cell>
          <cell r="BA540" t="str">
            <v>92</v>
          </cell>
          <cell r="BB540" t="str">
            <v>优秀</v>
          </cell>
        </row>
        <row r="541">
          <cell r="F541" t="str">
            <v>孔天睿</v>
          </cell>
          <cell r="G541" t="str">
            <v>1</v>
          </cell>
          <cell r="H541" t="str">
            <v>2012-08-24</v>
          </cell>
          <cell r="I541" t="str">
            <v/>
          </cell>
          <cell r="J541" t="str">
            <v>150.5</v>
          </cell>
          <cell r="K541" t="str">
            <v>40.6</v>
          </cell>
          <cell r="L541" t="str">
            <v>5.2</v>
          </cell>
          <cell r="M541" t="str">
            <v>5.1</v>
          </cell>
          <cell r="N541" t="str">
            <v>100</v>
          </cell>
          <cell r="O541" t="str">
            <v>正常</v>
          </cell>
          <cell r="P541" t="str">
            <v>2365</v>
          </cell>
          <cell r="Q541" t="str">
            <v>70</v>
          </cell>
          <cell r="R541" t="str">
            <v>及格</v>
          </cell>
          <cell r="S541" t="str">
            <v>8</v>
          </cell>
          <cell r="T541" t="str">
            <v>90</v>
          </cell>
          <cell r="U541" t="str">
            <v>优秀</v>
          </cell>
          <cell r="V541" t="str">
            <v>14</v>
          </cell>
          <cell r="W541" t="str">
            <v>85</v>
          </cell>
          <cell r="X541" t="str">
            <v>良好</v>
          </cell>
          <cell r="Y541" t="str">
            <v/>
          </cell>
          <cell r="Z541" t="str">
            <v/>
          </cell>
          <cell r="AA541" t="str">
            <v/>
          </cell>
          <cell r="AB541" t="str">
            <v/>
          </cell>
          <cell r="AC541" t="str">
            <v/>
          </cell>
          <cell r="AD541" t="str">
            <v/>
          </cell>
          <cell r="AE541" t="str">
            <v/>
          </cell>
          <cell r="AF541" t="str">
            <v>180</v>
          </cell>
          <cell r="AG541" t="str">
            <v>72</v>
          </cell>
          <cell r="AH541" t="str">
            <v>及格</v>
          </cell>
          <cell r="AI541" t="str">
            <v/>
          </cell>
          <cell r="AJ541" t="str">
            <v/>
          </cell>
          <cell r="AK541" t="str">
            <v/>
          </cell>
          <cell r="AL541" t="str">
            <v/>
          </cell>
          <cell r="AM541" t="str">
            <v>4.15</v>
          </cell>
          <cell r="AN541" t="str">
            <v>90</v>
          </cell>
          <cell r="AO541" t="str">
            <v>0</v>
          </cell>
          <cell r="AP541" t="str">
            <v>优秀</v>
          </cell>
          <cell r="AQ541" t="str">
            <v/>
          </cell>
          <cell r="AR541" t="str">
            <v/>
          </cell>
          <cell r="AS541" t="str">
            <v/>
          </cell>
          <cell r="AT541" t="str">
            <v/>
          </cell>
          <cell r="AU541" t="str">
            <v>1</v>
          </cell>
          <cell r="AV541" t="str">
            <v>30</v>
          </cell>
          <cell r="AW541" t="str">
            <v>0</v>
          </cell>
          <cell r="AX541" t="str">
            <v>不及格</v>
          </cell>
          <cell r="AY541" t="str">
            <v>80.2</v>
          </cell>
          <cell r="AZ541" t="str">
            <v>0</v>
          </cell>
          <cell r="BA541" t="str">
            <v>80.2</v>
          </cell>
          <cell r="BB541" t="str">
            <v>良好</v>
          </cell>
        </row>
        <row r="542">
          <cell r="F542" t="str">
            <v>张雨桐</v>
          </cell>
          <cell r="G542" t="str">
            <v>2</v>
          </cell>
          <cell r="H542" t="str">
            <v>2012-01-27</v>
          </cell>
          <cell r="I542" t="str">
            <v/>
          </cell>
          <cell r="J542" t="str">
            <v>148</v>
          </cell>
          <cell r="K542" t="str">
            <v>48.8</v>
          </cell>
          <cell r="L542" t="str">
            <v>4.6</v>
          </cell>
          <cell r="M542" t="str">
            <v>4.7</v>
          </cell>
          <cell r="N542" t="str">
            <v>80</v>
          </cell>
          <cell r="O542" t="str">
            <v>超重</v>
          </cell>
          <cell r="P542" t="str">
            <v>2090</v>
          </cell>
          <cell r="Q542" t="str">
            <v>74</v>
          </cell>
          <cell r="R542" t="str">
            <v>及格</v>
          </cell>
          <cell r="S542" t="str">
            <v>11</v>
          </cell>
          <cell r="T542" t="str">
            <v>50</v>
          </cell>
          <cell r="U542" t="str">
            <v>不及格</v>
          </cell>
          <cell r="V542" t="str">
            <v>22</v>
          </cell>
          <cell r="W542" t="str">
            <v>100</v>
          </cell>
          <cell r="X542" t="str">
            <v>优秀</v>
          </cell>
          <cell r="Y542" t="str">
            <v/>
          </cell>
          <cell r="Z542" t="str">
            <v/>
          </cell>
          <cell r="AA542" t="str">
            <v/>
          </cell>
          <cell r="AB542" t="str">
            <v/>
          </cell>
          <cell r="AC542" t="str">
            <v/>
          </cell>
          <cell r="AD542" t="str">
            <v/>
          </cell>
          <cell r="AE542" t="str">
            <v/>
          </cell>
          <cell r="AF542" t="str">
            <v>156</v>
          </cell>
          <cell r="AG542" t="str">
            <v>70</v>
          </cell>
          <cell r="AH542" t="str">
            <v>及格</v>
          </cell>
          <cell r="AI542" t="str">
            <v>4.55</v>
          </cell>
          <cell r="AJ542" t="str">
            <v>60</v>
          </cell>
          <cell r="AK542" t="str">
            <v>0</v>
          </cell>
          <cell r="AL542" t="str">
            <v>及格</v>
          </cell>
          <cell r="AM542" t="str">
            <v/>
          </cell>
          <cell r="AN542" t="str">
            <v/>
          </cell>
          <cell r="AO542" t="str">
            <v/>
          </cell>
          <cell r="AP542" t="str">
            <v/>
          </cell>
          <cell r="AQ542" t="str">
            <v>32</v>
          </cell>
          <cell r="AR542" t="str">
            <v>72</v>
          </cell>
          <cell r="AS542" t="str">
            <v>0</v>
          </cell>
          <cell r="AT542" t="str">
            <v>及格</v>
          </cell>
          <cell r="AU542" t="str">
            <v/>
          </cell>
          <cell r="AV542" t="str">
            <v/>
          </cell>
          <cell r="AW542" t="str">
            <v/>
          </cell>
          <cell r="AX542" t="str">
            <v/>
          </cell>
          <cell r="AY542" t="str">
            <v>69.3</v>
          </cell>
          <cell r="AZ542" t="str">
            <v>0</v>
          </cell>
          <cell r="BA542" t="str">
            <v>69.3</v>
          </cell>
          <cell r="BB542" t="str">
            <v>及格</v>
          </cell>
        </row>
        <row r="543">
          <cell r="F543" t="str">
            <v>殷睿翕</v>
          </cell>
          <cell r="G543" t="str">
            <v>2</v>
          </cell>
          <cell r="H543" t="str">
            <v>2012-03-26</v>
          </cell>
          <cell r="I543" t="str">
            <v/>
          </cell>
          <cell r="J543" t="str">
            <v>157.5</v>
          </cell>
          <cell r="K543" t="str">
            <v>61</v>
          </cell>
          <cell r="L543" t="str">
            <v>4.6</v>
          </cell>
          <cell r="M543" t="str">
            <v>4.6</v>
          </cell>
          <cell r="N543" t="str">
            <v>60</v>
          </cell>
          <cell r="O543" t="str">
            <v>肥胖</v>
          </cell>
          <cell r="P543" t="str">
            <v>2737</v>
          </cell>
          <cell r="Q543" t="str">
            <v>95</v>
          </cell>
          <cell r="R543" t="str">
            <v>优秀</v>
          </cell>
          <cell r="S543" t="str">
            <v>10</v>
          </cell>
          <cell r="T543" t="str">
            <v>68</v>
          </cell>
          <cell r="U543" t="str">
            <v>及格</v>
          </cell>
          <cell r="V543" t="str">
            <v>14</v>
          </cell>
          <cell r="W543" t="str">
            <v>78</v>
          </cell>
          <cell r="X543" t="str">
            <v>及格</v>
          </cell>
          <cell r="Y543" t="str">
            <v/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D543" t="str">
            <v/>
          </cell>
          <cell r="AE543" t="str">
            <v/>
          </cell>
          <cell r="AF543" t="str">
            <v>160</v>
          </cell>
          <cell r="AG543" t="str">
            <v>72</v>
          </cell>
          <cell r="AH543" t="str">
            <v>及格</v>
          </cell>
          <cell r="AI543" t="str">
            <v>4.38</v>
          </cell>
          <cell r="AJ543" t="str">
            <v>66</v>
          </cell>
          <cell r="AK543" t="str">
            <v>0</v>
          </cell>
          <cell r="AL543" t="str">
            <v>及格</v>
          </cell>
          <cell r="AM543" t="str">
            <v/>
          </cell>
          <cell r="AN543" t="str">
            <v/>
          </cell>
          <cell r="AO543" t="str">
            <v/>
          </cell>
          <cell r="AP543" t="str">
            <v/>
          </cell>
          <cell r="AQ543" t="str">
            <v>37</v>
          </cell>
          <cell r="AR543" t="str">
            <v>76</v>
          </cell>
          <cell r="AS543" t="str">
            <v>0</v>
          </cell>
          <cell r="AT543" t="str">
            <v>及格</v>
          </cell>
          <cell r="AU543" t="str">
            <v/>
          </cell>
          <cell r="AV543" t="str">
            <v/>
          </cell>
          <cell r="AW543" t="str">
            <v/>
          </cell>
          <cell r="AX543" t="str">
            <v/>
          </cell>
          <cell r="AY543" t="str">
            <v>72.7</v>
          </cell>
          <cell r="AZ543" t="str">
            <v>0</v>
          </cell>
          <cell r="BA543" t="str">
            <v>72.7</v>
          </cell>
          <cell r="BB543" t="str">
            <v>及格</v>
          </cell>
        </row>
        <row r="544">
          <cell r="F544" t="str">
            <v>景思源</v>
          </cell>
          <cell r="G544" t="str">
            <v>1</v>
          </cell>
          <cell r="H544" t="str">
            <v>2012-08-01</v>
          </cell>
          <cell r="I544" t="str">
            <v/>
          </cell>
          <cell r="J544" t="str">
            <v>145</v>
          </cell>
          <cell r="K544" t="str">
            <v>35.4</v>
          </cell>
          <cell r="L544" t="str">
            <v>5.2</v>
          </cell>
          <cell r="M544" t="str">
            <v>5.0</v>
          </cell>
          <cell r="N544" t="str">
            <v>100</v>
          </cell>
          <cell r="O544" t="str">
            <v>正常</v>
          </cell>
          <cell r="P544" t="str">
            <v>1861</v>
          </cell>
          <cell r="Q544" t="str">
            <v>62</v>
          </cell>
          <cell r="R544" t="str">
            <v>及格</v>
          </cell>
          <cell r="S544" t="str">
            <v>8</v>
          </cell>
          <cell r="T544" t="str">
            <v>90</v>
          </cell>
          <cell r="U544" t="str">
            <v>优秀</v>
          </cell>
          <cell r="V544" t="str">
            <v>15</v>
          </cell>
          <cell r="W544" t="str">
            <v>90</v>
          </cell>
          <cell r="X544" t="str">
            <v>优秀</v>
          </cell>
          <cell r="Y544" t="str">
            <v/>
          </cell>
          <cell r="Z544" t="str">
            <v/>
          </cell>
          <cell r="AA544" t="str">
            <v/>
          </cell>
          <cell r="AB544" t="str">
            <v/>
          </cell>
          <cell r="AC544" t="str">
            <v/>
          </cell>
          <cell r="AD544" t="str">
            <v/>
          </cell>
          <cell r="AE544" t="str">
            <v/>
          </cell>
          <cell r="AF544" t="str">
            <v>211</v>
          </cell>
          <cell r="AG544" t="str">
            <v>90</v>
          </cell>
          <cell r="AH544" t="str">
            <v>优秀</v>
          </cell>
          <cell r="AI544" t="str">
            <v/>
          </cell>
          <cell r="AJ544" t="str">
            <v/>
          </cell>
          <cell r="AK544" t="str">
            <v/>
          </cell>
          <cell r="AL544" t="str">
            <v/>
          </cell>
          <cell r="AM544" t="str">
            <v>4.21</v>
          </cell>
          <cell r="AN544" t="str">
            <v>85</v>
          </cell>
          <cell r="AO544" t="str">
            <v>0</v>
          </cell>
          <cell r="AP544" t="str">
            <v>良好</v>
          </cell>
          <cell r="AQ544" t="str">
            <v/>
          </cell>
          <cell r="AR544" t="str">
            <v/>
          </cell>
          <cell r="AS544" t="str">
            <v/>
          </cell>
          <cell r="AT544" t="str">
            <v/>
          </cell>
          <cell r="AU544" t="str">
            <v>5</v>
          </cell>
          <cell r="AV544" t="str">
            <v>64</v>
          </cell>
          <cell r="AW544" t="str">
            <v>0</v>
          </cell>
          <cell r="AX544" t="str">
            <v>及格</v>
          </cell>
          <cell r="AY544" t="str">
            <v>83.7</v>
          </cell>
          <cell r="AZ544" t="str">
            <v>0</v>
          </cell>
          <cell r="BA544" t="str">
            <v>83.7</v>
          </cell>
          <cell r="BB544" t="str">
            <v>良好</v>
          </cell>
        </row>
        <row r="545">
          <cell r="F545" t="str">
            <v>吴昕宸</v>
          </cell>
          <cell r="G545" t="str">
            <v>1</v>
          </cell>
          <cell r="H545" t="str">
            <v>2011-01-04</v>
          </cell>
          <cell r="I545" t="str">
            <v/>
          </cell>
          <cell r="J545" t="str">
            <v>158</v>
          </cell>
          <cell r="K545" t="str">
            <v>42.2</v>
          </cell>
          <cell r="L545" t="str">
            <v>5.1</v>
          </cell>
          <cell r="M545" t="str">
            <v>5.2</v>
          </cell>
          <cell r="N545" t="str">
            <v>100</v>
          </cell>
          <cell r="O545" t="str">
            <v>正常</v>
          </cell>
          <cell r="P545" t="str">
            <v>3460</v>
          </cell>
          <cell r="Q545" t="str">
            <v>90</v>
          </cell>
          <cell r="R545" t="str">
            <v>优秀</v>
          </cell>
          <cell r="S545" t="str">
            <v>7</v>
          </cell>
          <cell r="T545" t="str">
            <v>100</v>
          </cell>
          <cell r="U545" t="str">
            <v>优秀</v>
          </cell>
          <cell r="V545" t="str">
            <v>22.5</v>
          </cell>
          <cell r="W545" t="str">
            <v>100</v>
          </cell>
          <cell r="X545" t="str">
            <v>优秀</v>
          </cell>
          <cell r="Y545" t="str">
            <v/>
          </cell>
          <cell r="Z545" t="str">
            <v/>
          </cell>
          <cell r="AA545" t="str">
            <v/>
          </cell>
          <cell r="AB545" t="str">
            <v/>
          </cell>
          <cell r="AC545" t="str">
            <v/>
          </cell>
          <cell r="AD545" t="str">
            <v/>
          </cell>
          <cell r="AE545" t="str">
            <v/>
          </cell>
          <cell r="AF545" t="str">
            <v>250</v>
          </cell>
          <cell r="AG545" t="str">
            <v>100</v>
          </cell>
          <cell r="AH545" t="str">
            <v>优秀</v>
          </cell>
          <cell r="AI545" t="str">
            <v/>
          </cell>
          <cell r="AJ545" t="str">
            <v/>
          </cell>
          <cell r="AK545" t="str">
            <v/>
          </cell>
          <cell r="AL545" t="str">
            <v/>
          </cell>
          <cell r="AM545" t="str">
            <v>3.39</v>
          </cell>
          <cell r="AN545" t="str">
            <v>100</v>
          </cell>
          <cell r="AO545" t="str">
            <v>4</v>
          </cell>
          <cell r="AP545" t="str">
            <v>优秀</v>
          </cell>
          <cell r="AQ545" t="str">
            <v/>
          </cell>
          <cell r="AR545" t="str">
            <v/>
          </cell>
          <cell r="AS545" t="str">
            <v/>
          </cell>
          <cell r="AT545" t="str">
            <v/>
          </cell>
          <cell r="AU545" t="str">
            <v>7</v>
          </cell>
          <cell r="AV545" t="str">
            <v>72</v>
          </cell>
          <cell r="AW545" t="str">
            <v>0</v>
          </cell>
          <cell r="AX545" t="str">
            <v>及格</v>
          </cell>
          <cell r="AY545" t="str">
            <v>95.7</v>
          </cell>
          <cell r="AZ545" t="str">
            <v>4</v>
          </cell>
          <cell r="BA545" t="str">
            <v>99.7</v>
          </cell>
          <cell r="BB545" t="str">
            <v>优秀</v>
          </cell>
        </row>
        <row r="546">
          <cell r="F546" t="str">
            <v>孙仲豪</v>
          </cell>
          <cell r="G546" t="str">
            <v>1</v>
          </cell>
          <cell r="H546" t="str">
            <v>2010-02-10</v>
          </cell>
          <cell r="I546" t="str">
            <v/>
          </cell>
          <cell r="J546" t="str">
            <v>177</v>
          </cell>
          <cell r="K546" t="str">
            <v>63.5</v>
          </cell>
          <cell r="L546" t="str">
            <v>4.7</v>
          </cell>
          <cell r="M546" t="str">
            <v>4.8</v>
          </cell>
          <cell r="N546" t="str">
            <v>100</v>
          </cell>
          <cell r="O546" t="str">
            <v>正常</v>
          </cell>
          <cell r="P546" t="str">
            <v>4319</v>
          </cell>
          <cell r="Q546" t="str">
            <v>100</v>
          </cell>
          <cell r="R546" t="str">
            <v>优秀</v>
          </cell>
          <cell r="S546" t="str">
            <v>7.2</v>
          </cell>
          <cell r="T546" t="str">
            <v>100</v>
          </cell>
          <cell r="U546" t="str">
            <v>优秀</v>
          </cell>
          <cell r="V546" t="str">
            <v>4</v>
          </cell>
          <cell r="W546" t="str">
            <v>66</v>
          </cell>
          <cell r="X546" t="str">
            <v>及格</v>
          </cell>
          <cell r="Y546" t="str">
            <v/>
          </cell>
          <cell r="Z546" t="str">
            <v/>
          </cell>
          <cell r="AA546" t="str">
            <v/>
          </cell>
          <cell r="AB546" t="str">
            <v/>
          </cell>
          <cell r="AC546" t="str">
            <v/>
          </cell>
          <cell r="AD546" t="str">
            <v/>
          </cell>
          <cell r="AE546" t="str">
            <v/>
          </cell>
          <cell r="AF546" t="str">
            <v>185</v>
          </cell>
          <cell r="AG546" t="str">
            <v>60</v>
          </cell>
          <cell r="AH546" t="str">
            <v>及格</v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>3.40</v>
          </cell>
          <cell r="AN546" t="str">
            <v>100</v>
          </cell>
          <cell r="AO546" t="str">
            <v>0</v>
          </cell>
          <cell r="AP546" t="str">
            <v>优秀</v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>3</v>
          </cell>
          <cell r="AV546" t="str">
            <v>30</v>
          </cell>
          <cell r="AW546" t="str">
            <v>0</v>
          </cell>
          <cell r="AX546" t="str">
            <v>不及格</v>
          </cell>
          <cell r="AY546" t="str">
            <v>85.6</v>
          </cell>
          <cell r="AZ546" t="str">
            <v>0</v>
          </cell>
          <cell r="BA546" t="str">
            <v>85.6</v>
          </cell>
          <cell r="BB546" t="str">
            <v>良好</v>
          </cell>
        </row>
        <row r="547">
          <cell r="F547" t="str">
            <v>赵栩铭</v>
          </cell>
          <cell r="G547" t="str">
            <v>1</v>
          </cell>
          <cell r="H547" t="str">
            <v>2009-12-29</v>
          </cell>
          <cell r="I547" t="str">
            <v/>
          </cell>
          <cell r="J547" t="str">
            <v>180.5</v>
          </cell>
          <cell r="K547" t="str">
            <v>64</v>
          </cell>
          <cell r="L547" t="str">
            <v>4.9</v>
          </cell>
          <cell r="M547" t="str">
            <v>4.8</v>
          </cell>
          <cell r="N547" t="str">
            <v>100</v>
          </cell>
          <cell r="O547" t="str">
            <v>正常</v>
          </cell>
          <cell r="P547" t="str">
            <v>4099</v>
          </cell>
          <cell r="Q547" t="str">
            <v>90</v>
          </cell>
          <cell r="R547" t="str">
            <v>优秀</v>
          </cell>
          <cell r="S547" t="str">
            <v>6.9</v>
          </cell>
          <cell r="T547" t="str">
            <v>100</v>
          </cell>
          <cell r="U547" t="str">
            <v>优秀</v>
          </cell>
          <cell r="V547" t="str">
            <v>9</v>
          </cell>
          <cell r="W547" t="str">
            <v>72</v>
          </cell>
          <cell r="X547" t="str">
            <v>及格</v>
          </cell>
          <cell r="Y547" t="str">
            <v/>
          </cell>
          <cell r="Z547" t="str">
            <v/>
          </cell>
          <cell r="AA547" t="str">
            <v/>
          </cell>
          <cell r="AB547" t="str">
            <v/>
          </cell>
          <cell r="AC547" t="str">
            <v/>
          </cell>
          <cell r="AD547" t="str">
            <v/>
          </cell>
          <cell r="AE547" t="str">
            <v/>
          </cell>
          <cell r="AF547" t="str">
            <v>220</v>
          </cell>
          <cell r="AG547" t="str">
            <v>76</v>
          </cell>
          <cell r="AH547" t="str">
            <v>及格</v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>4.04</v>
          </cell>
          <cell r="AN547" t="str">
            <v>80</v>
          </cell>
          <cell r="AO547" t="str">
            <v>0</v>
          </cell>
          <cell r="AP547" t="str">
            <v>良好</v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>2</v>
          </cell>
          <cell r="AV547" t="str">
            <v>20</v>
          </cell>
          <cell r="AW547" t="str">
            <v>0</v>
          </cell>
          <cell r="AX547" t="str">
            <v>不及格</v>
          </cell>
          <cell r="AY547" t="str">
            <v>81.3</v>
          </cell>
          <cell r="AZ547" t="str">
            <v>0</v>
          </cell>
          <cell r="BA547" t="str">
            <v>81.3</v>
          </cell>
          <cell r="BB547" t="str">
            <v>良好</v>
          </cell>
        </row>
        <row r="548">
          <cell r="F548" t="str">
            <v>曹宸铭</v>
          </cell>
          <cell r="G548" t="str">
            <v>1</v>
          </cell>
          <cell r="H548" t="str">
            <v>2009-10-14</v>
          </cell>
          <cell r="I548" t="str">
            <v/>
          </cell>
          <cell r="J548" t="str">
            <v>178.5</v>
          </cell>
          <cell r="K548" t="str">
            <v>61.6</v>
          </cell>
          <cell r="L548" t="str">
            <v>5.0</v>
          </cell>
          <cell r="M548" t="str">
            <v>4.9</v>
          </cell>
          <cell r="N548" t="str">
            <v>100</v>
          </cell>
          <cell r="O548" t="str">
            <v>正常</v>
          </cell>
          <cell r="P548" t="str">
            <v>4654</v>
          </cell>
          <cell r="Q548" t="str">
            <v>100</v>
          </cell>
          <cell r="R548" t="str">
            <v>优秀</v>
          </cell>
          <cell r="S548" t="str">
            <v>6.3</v>
          </cell>
          <cell r="T548" t="str">
            <v>100</v>
          </cell>
          <cell r="U548" t="str">
            <v>优秀</v>
          </cell>
          <cell r="V548" t="str">
            <v>19</v>
          </cell>
          <cell r="W548" t="str">
            <v>90</v>
          </cell>
          <cell r="X548" t="str">
            <v>优秀</v>
          </cell>
          <cell r="Y548" t="str">
            <v/>
          </cell>
          <cell r="Z548" t="str">
            <v/>
          </cell>
          <cell r="AA548" t="str">
            <v/>
          </cell>
          <cell r="AB548" t="str">
            <v/>
          </cell>
          <cell r="AC548" t="str">
            <v/>
          </cell>
          <cell r="AD548" t="str">
            <v/>
          </cell>
          <cell r="AE548" t="str">
            <v/>
          </cell>
          <cell r="AF548" t="str">
            <v>270</v>
          </cell>
          <cell r="AG548" t="str">
            <v>100</v>
          </cell>
          <cell r="AH548" t="str">
            <v>优秀</v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>3.45</v>
          </cell>
          <cell r="AN548" t="str">
            <v>95</v>
          </cell>
          <cell r="AO548" t="str">
            <v>0</v>
          </cell>
          <cell r="AP548" t="str">
            <v>优秀</v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>10</v>
          </cell>
          <cell r="AV548" t="str">
            <v>76</v>
          </cell>
          <cell r="AW548" t="str">
            <v>0</v>
          </cell>
          <cell r="AX548" t="str">
            <v>及格</v>
          </cell>
          <cell r="AY548" t="str">
            <v>95.6</v>
          </cell>
          <cell r="AZ548" t="str">
            <v>0</v>
          </cell>
          <cell r="BA548" t="str">
            <v>95.6</v>
          </cell>
          <cell r="BB548" t="str">
            <v>优秀</v>
          </cell>
        </row>
        <row r="549">
          <cell r="F549" t="str">
            <v>陈翼</v>
          </cell>
          <cell r="G549" t="str">
            <v>1</v>
          </cell>
          <cell r="H549" t="str">
            <v>2010-08-06</v>
          </cell>
          <cell r="I549" t="str">
            <v/>
          </cell>
          <cell r="J549" t="str">
            <v>163.5</v>
          </cell>
          <cell r="K549" t="str">
            <v>43.8</v>
          </cell>
          <cell r="L549" t="str">
            <v>4.6</v>
          </cell>
          <cell r="M549" t="str">
            <v>4.7</v>
          </cell>
          <cell r="N549" t="str">
            <v>100</v>
          </cell>
          <cell r="O549" t="str">
            <v>正常</v>
          </cell>
          <cell r="P549" t="str">
            <v>4876</v>
          </cell>
          <cell r="Q549" t="str">
            <v>100</v>
          </cell>
          <cell r="R549" t="str">
            <v>优秀</v>
          </cell>
          <cell r="S549" t="str">
            <v>7.2</v>
          </cell>
          <cell r="T549" t="str">
            <v>100</v>
          </cell>
          <cell r="U549" t="str">
            <v>优秀</v>
          </cell>
          <cell r="V549" t="str">
            <v>9.5</v>
          </cell>
          <cell r="W549" t="str">
            <v>72</v>
          </cell>
          <cell r="X549" t="str">
            <v>及格</v>
          </cell>
          <cell r="Y549" t="str">
            <v/>
          </cell>
          <cell r="Z549" t="str">
            <v/>
          </cell>
          <cell r="AA549" t="str">
            <v/>
          </cell>
          <cell r="AB549" t="str">
            <v/>
          </cell>
          <cell r="AC549" t="str">
            <v/>
          </cell>
          <cell r="AD549" t="str">
            <v/>
          </cell>
          <cell r="AE549" t="str">
            <v/>
          </cell>
          <cell r="AF549" t="str">
            <v>225</v>
          </cell>
          <cell r="AG549" t="str">
            <v>80</v>
          </cell>
          <cell r="AH549" t="str">
            <v>良好</v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>4.04</v>
          </cell>
          <cell r="AN549" t="str">
            <v>80</v>
          </cell>
          <cell r="AO549" t="str">
            <v>0</v>
          </cell>
          <cell r="AP549" t="str">
            <v>良好</v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>11</v>
          </cell>
          <cell r="AV549" t="str">
            <v>80</v>
          </cell>
          <cell r="AW549" t="str">
            <v>0</v>
          </cell>
          <cell r="AX549" t="str">
            <v>良好</v>
          </cell>
          <cell r="AY549" t="str">
            <v>89.2</v>
          </cell>
          <cell r="AZ549" t="str">
            <v>0</v>
          </cell>
          <cell r="BA549" t="str">
            <v>89.2</v>
          </cell>
          <cell r="BB549" t="str">
            <v>良好</v>
          </cell>
        </row>
        <row r="550">
          <cell r="F550" t="str">
            <v>王艺茹</v>
          </cell>
          <cell r="G550" t="str">
            <v>2</v>
          </cell>
          <cell r="H550" t="str">
            <v>2010-02-22</v>
          </cell>
          <cell r="I550" t="str">
            <v/>
          </cell>
          <cell r="J550" t="str">
            <v>148</v>
          </cell>
          <cell r="K550" t="str">
            <v>44.5</v>
          </cell>
          <cell r="L550" t="str">
            <v>4.7</v>
          </cell>
          <cell r="M550" t="str">
            <v>4.7</v>
          </cell>
          <cell r="N550" t="str">
            <v>100</v>
          </cell>
          <cell r="O550" t="str">
            <v>正常</v>
          </cell>
          <cell r="P550" t="str">
            <v>1997</v>
          </cell>
          <cell r="Q550" t="str">
            <v>66</v>
          </cell>
          <cell r="R550" t="str">
            <v>及格</v>
          </cell>
          <cell r="S550" t="str">
            <v>8.3</v>
          </cell>
          <cell r="T550" t="str">
            <v>85</v>
          </cell>
          <cell r="U550" t="str">
            <v>良好</v>
          </cell>
          <cell r="V550" t="str">
            <v>8</v>
          </cell>
          <cell r="W550" t="str">
            <v>66</v>
          </cell>
          <cell r="X550" t="str">
            <v>及格</v>
          </cell>
          <cell r="Y550" t="str">
            <v/>
          </cell>
          <cell r="Z550" t="str">
            <v/>
          </cell>
          <cell r="AA550" t="str">
            <v/>
          </cell>
          <cell r="AB550" t="str">
            <v/>
          </cell>
          <cell r="AC550" t="str">
            <v/>
          </cell>
          <cell r="AD550" t="str">
            <v/>
          </cell>
          <cell r="AE550" t="str">
            <v/>
          </cell>
          <cell r="AF550" t="str">
            <v>150</v>
          </cell>
          <cell r="AG550" t="str">
            <v>62</v>
          </cell>
          <cell r="AH550" t="str">
            <v>及格</v>
          </cell>
          <cell r="AI550" t="str">
            <v>4.55</v>
          </cell>
          <cell r="AJ550" t="str">
            <v>50</v>
          </cell>
          <cell r="AK550" t="str">
            <v>0</v>
          </cell>
          <cell r="AL550" t="str">
            <v>不及格</v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>40</v>
          </cell>
          <cell r="AR550" t="str">
            <v>78</v>
          </cell>
          <cell r="AS550" t="str">
            <v>0</v>
          </cell>
          <cell r="AT550" t="str">
            <v>及格</v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>72.5</v>
          </cell>
          <cell r="AZ550" t="str">
            <v>0</v>
          </cell>
          <cell r="BA550" t="str">
            <v>72.5</v>
          </cell>
          <cell r="BB550" t="str">
            <v>及格</v>
          </cell>
        </row>
        <row r="551">
          <cell r="F551" t="str">
            <v>林静漪</v>
          </cell>
          <cell r="G551" t="str">
            <v>2</v>
          </cell>
          <cell r="H551" t="str">
            <v>2010-01-27</v>
          </cell>
          <cell r="I551" t="str">
            <v/>
          </cell>
          <cell r="J551" t="str">
            <v>161.5</v>
          </cell>
          <cell r="K551" t="str">
            <v>47.2</v>
          </cell>
          <cell r="L551" t="str">
            <v>4.4</v>
          </cell>
          <cell r="M551" t="str">
            <v>4.6</v>
          </cell>
          <cell r="N551" t="str">
            <v>100</v>
          </cell>
          <cell r="O551" t="str">
            <v>正常</v>
          </cell>
          <cell r="P551" t="str">
            <v>2624</v>
          </cell>
          <cell r="Q551" t="str">
            <v>78</v>
          </cell>
          <cell r="R551" t="str">
            <v>及格</v>
          </cell>
          <cell r="S551" t="str">
            <v>8.8</v>
          </cell>
          <cell r="T551" t="str">
            <v>78</v>
          </cell>
          <cell r="U551" t="str">
            <v>及格</v>
          </cell>
          <cell r="V551" t="str">
            <v>11.5</v>
          </cell>
          <cell r="W551" t="str">
            <v>72</v>
          </cell>
          <cell r="X551" t="str">
            <v>及格</v>
          </cell>
          <cell r="Y551" t="str">
            <v/>
          </cell>
          <cell r="Z551" t="str">
            <v/>
          </cell>
          <cell r="AA551" t="str">
            <v/>
          </cell>
          <cell r="AB551" t="str">
            <v/>
          </cell>
          <cell r="AC551" t="str">
            <v/>
          </cell>
          <cell r="AD551" t="str">
            <v/>
          </cell>
          <cell r="AE551" t="str">
            <v/>
          </cell>
          <cell r="AF551" t="str">
            <v>170</v>
          </cell>
          <cell r="AG551" t="str">
            <v>76</v>
          </cell>
          <cell r="AH551" t="str">
            <v>及格</v>
          </cell>
          <cell r="AI551" t="str">
            <v>4.04</v>
          </cell>
          <cell r="AJ551" t="str">
            <v>76</v>
          </cell>
          <cell r="AK551" t="str">
            <v>0</v>
          </cell>
          <cell r="AL551" t="str">
            <v>及格</v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>44</v>
          </cell>
          <cell r="AR551" t="str">
            <v>80</v>
          </cell>
          <cell r="AS551" t="str">
            <v>0</v>
          </cell>
          <cell r="AT551" t="str">
            <v>良好</v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>80.3</v>
          </cell>
          <cell r="AZ551" t="str">
            <v>0</v>
          </cell>
          <cell r="BA551" t="str">
            <v>80.3</v>
          </cell>
          <cell r="BB551" t="str">
            <v>良好</v>
          </cell>
        </row>
        <row r="552">
          <cell r="F552" t="str">
            <v>许苏恩</v>
          </cell>
          <cell r="G552" t="str">
            <v>2</v>
          </cell>
          <cell r="H552" t="str">
            <v>2010-04-26</v>
          </cell>
          <cell r="I552" t="str">
            <v/>
          </cell>
          <cell r="J552" t="str">
            <v>162</v>
          </cell>
          <cell r="K552" t="str">
            <v>50.5</v>
          </cell>
          <cell r="L552" t="str">
            <v>4.3</v>
          </cell>
          <cell r="M552" t="str">
            <v>4.3</v>
          </cell>
          <cell r="N552" t="str">
            <v>100</v>
          </cell>
          <cell r="O552" t="str">
            <v>正常</v>
          </cell>
          <cell r="P552" t="str">
            <v>2550</v>
          </cell>
          <cell r="Q552" t="str">
            <v>78</v>
          </cell>
          <cell r="R552" t="str">
            <v>及格</v>
          </cell>
          <cell r="S552" t="str">
            <v>8.9</v>
          </cell>
          <cell r="T552" t="str">
            <v>78</v>
          </cell>
          <cell r="U552" t="str">
            <v>及格</v>
          </cell>
          <cell r="V552" t="str">
            <v>15</v>
          </cell>
          <cell r="W552" t="str">
            <v>76</v>
          </cell>
          <cell r="X552" t="str">
            <v>及格</v>
          </cell>
          <cell r="Y552" t="str">
            <v/>
          </cell>
          <cell r="Z552" t="str">
            <v/>
          </cell>
          <cell r="AA552" t="str">
            <v/>
          </cell>
          <cell r="AB552" t="str">
            <v/>
          </cell>
          <cell r="AC552" t="str">
            <v/>
          </cell>
          <cell r="AD552" t="str">
            <v/>
          </cell>
          <cell r="AE552" t="str">
            <v/>
          </cell>
          <cell r="AF552" t="str">
            <v>170</v>
          </cell>
          <cell r="AG552" t="str">
            <v>76</v>
          </cell>
          <cell r="AH552" t="str">
            <v>及格</v>
          </cell>
          <cell r="AI552" t="str">
            <v>4.13</v>
          </cell>
          <cell r="AJ552" t="str">
            <v>72</v>
          </cell>
          <cell r="AK552" t="str">
            <v>0</v>
          </cell>
          <cell r="AL552" t="str">
            <v>及格</v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>45</v>
          </cell>
          <cell r="AR552" t="str">
            <v>85</v>
          </cell>
          <cell r="AS552" t="str">
            <v>0</v>
          </cell>
          <cell r="AT552" t="str">
            <v>良好</v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>80.4</v>
          </cell>
          <cell r="AZ552" t="str">
            <v>0</v>
          </cell>
          <cell r="BA552" t="str">
            <v>80.4</v>
          </cell>
          <cell r="BB552" t="str">
            <v>良好</v>
          </cell>
        </row>
        <row r="553">
          <cell r="F553" t="str">
            <v>徐闻韬</v>
          </cell>
          <cell r="G553" t="str">
            <v>1</v>
          </cell>
          <cell r="H553" t="str">
            <v>2009-09-18</v>
          </cell>
          <cell r="I553" t="str">
            <v/>
          </cell>
          <cell r="J553" t="str">
            <v>178</v>
          </cell>
          <cell r="K553" t="str">
            <v>64.6</v>
          </cell>
          <cell r="L553" t="str">
            <v>4.0</v>
          </cell>
          <cell r="M553" t="str">
            <v>4.0</v>
          </cell>
          <cell r="N553" t="str">
            <v>100</v>
          </cell>
          <cell r="O553" t="str">
            <v>正常</v>
          </cell>
          <cell r="P553" t="str">
            <v>4926</v>
          </cell>
          <cell r="Q553" t="str">
            <v>100</v>
          </cell>
          <cell r="R553" t="str">
            <v>优秀</v>
          </cell>
          <cell r="S553" t="str">
            <v>7.8</v>
          </cell>
          <cell r="T553" t="str">
            <v>78</v>
          </cell>
          <cell r="U553" t="str">
            <v>及格</v>
          </cell>
          <cell r="V553" t="str">
            <v>21</v>
          </cell>
          <cell r="W553" t="str">
            <v>95</v>
          </cell>
          <cell r="X553" t="str">
            <v>优秀</v>
          </cell>
          <cell r="Y553" t="str">
            <v/>
          </cell>
          <cell r="Z553" t="str">
            <v/>
          </cell>
          <cell r="AA553" t="str">
            <v/>
          </cell>
          <cell r="AB553" t="str">
            <v/>
          </cell>
          <cell r="AC553" t="str">
            <v/>
          </cell>
          <cell r="AD553" t="str">
            <v/>
          </cell>
          <cell r="AE553" t="str">
            <v/>
          </cell>
          <cell r="AF553" t="str">
            <v>230</v>
          </cell>
          <cell r="AG553" t="str">
            <v>80</v>
          </cell>
          <cell r="AH553" t="str">
            <v>良好</v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>4.15</v>
          </cell>
          <cell r="AN553" t="str">
            <v>76</v>
          </cell>
          <cell r="AO553" t="str">
            <v>0</v>
          </cell>
          <cell r="AP553" t="str">
            <v>及格</v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>8</v>
          </cell>
          <cell r="AV553" t="str">
            <v>68</v>
          </cell>
          <cell r="AW553" t="str">
            <v>0</v>
          </cell>
          <cell r="AX553" t="str">
            <v>及格</v>
          </cell>
          <cell r="AY553" t="str">
            <v>85.1</v>
          </cell>
          <cell r="AZ553" t="str">
            <v>0</v>
          </cell>
          <cell r="BA553" t="str">
            <v>85.1</v>
          </cell>
          <cell r="BB553" t="str">
            <v>良好</v>
          </cell>
        </row>
        <row r="554">
          <cell r="F554" t="str">
            <v>孙乐儿</v>
          </cell>
          <cell r="G554" t="str">
            <v>2</v>
          </cell>
          <cell r="H554" t="str">
            <v>2010-10-16</v>
          </cell>
          <cell r="I554" t="str">
            <v/>
          </cell>
          <cell r="J554" t="str">
            <v>162.5</v>
          </cell>
          <cell r="K554" t="str">
            <v>46.4</v>
          </cell>
          <cell r="L554" t="str">
            <v>4.8</v>
          </cell>
          <cell r="M554" t="str">
            <v>4.3</v>
          </cell>
          <cell r="N554" t="str">
            <v>100</v>
          </cell>
          <cell r="O554" t="str">
            <v>正常</v>
          </cell>
          <cell r="P554" t="str">
            <v>2769</v>
          </cell>
          <cell r="Q554" t="str">
            <v>85</v>
          </cell>
          <cell r="R554" t="str">
            <v>良好</v>
          </cell>
          <cell r="S554" t="str">
            <v>8.9</v>
          </cell>
          <cell r="T554" t="str">
            <v>78</v>
          </cell>
          <cell r="U554" t="str">
            <v>及格</v>
          </cell>
          <cell r="V554" t="str">
            <v>18</v>
          </cell>
          <cell r="W554" t="str">
            <v>85</v>
          </cell>
          <cell r="X554" t="str">
            <v>良好</v>
          </cell>
          <cell r="Y554" t="str">
            <v/>
          </cell>
          <cell r="Z554" t="str">
            <v/>
          </cell>
          <cell r="AA554" t="str">
            <v/>
          </cell>
          <cell r="AB554" t="str">
            <v/>
          </cell>
          <cell r="AC554" t="str">
            <v/>
          </cell>
          <cell r="AD554" t="str">
            <v/>
          </cell>
          <cell r="AE554" t="str">
            <v/>
          </cell>
          <cell r="AF554" t="str">
            <v>180</v>
          </cell>
          <cell r="AG554" t="str">
            <v>80</v>
          </cell>
          <cell r="AH554" t="str">
            <v>良好</v>
          </cell>
          <cell r="AI554" t="str">
            <v>4.08</v>
          </cell>
          <cell r="AJ554" t="str">
            <v>76</v>
          </cell>
          <cell r="AK554" t="str">
            <v>0</v>
          </cell>
          <cell r="AL554" t="str">
            <v>及格</v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>46</v>
          </cell>
          <cell r="AR554" t="str">
            <v>85</v>
          </cell>
          <cell r="AS554" t="str">
            <v>0</v>
          </cell>
          <cell r="AT554" t="str">
            <v>良好</v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>83.5</v>
          </cell>
          <cell r="AZ554" t="str">
            <v>0</v>
          </cell>
          <cell r="BA554" t="str">
            <v>83.5</v>
          </cell>
          <cell r="BB554" t="str">
            <v>良好</v>
          </cell>
        </row>
        <row r="555">
          <cell r="F555" t="str">
            <v>叶张薇</v>
          </cell>
          <cell r="G555" t="str">
            <v>2</v>
          </cell>
          <cell r="H555" t="str">
            <v>2011-04-14</v>
          </cell>
          <cell r="I555" t="str">
            <v/>
          </cell>
          <cell r="J555" t="str">
            <v>168</v>
          </cell>
          <cell r="K555" t="str">
            <v>57.3</v>
          </cell>
          <cell r="L555" t="str">
            <v>4.6</v>
          </cell>
          <cell r="M555" t="str">
            <v>4.5</v>
          </cell>
          <cell r="N555" t="str">
            <v>100</v>
          </cell>
          <cell r="O555" t="str">
            <v>正常</v>
          </cell>
          <cell r="P555" t="str">
            <v>2802</v>
          </cell>
          <cell r="Q555" t="str">
            <v>90</v>
          </cell>
          <cell r="R555" t="str">
            <v>优秀</v>
          </cell>
          <cell r="S555" t="str">
            <v>9.3</v>
          </cell>
          <cell r="T555" t="str">
            <v>74</v>
          </cell>
          <cell r="U555" t="str">
            <v>及格</v>
          </cell>
          <cell r="V555" t="str">
            <v>24</v>
          </cell>
          <cell r="W555" t="str">
            <v>100</v>
          </cell>
          <cell r="X555" t="str">
            <v>优秀</v>
          </cell>
          <cell r="Y555" t="str">
            <v/>
          </cell>
          <cell r="Z555" t="str">
            <v/>
          </cell>
          <cell r="AA555" t="str">
            <v/>
          </cell>
          <cell r="AB555" t="str">
            <v/>
          </cell>
          <cell r="AC555" t="str">
            <v/>
          </cell>
          <cell r="AD555" t="str">
            <v/>
          </cell>
          <cell r="AE555" t="str">
            <v/>
          </cell>
          <cell r="AF555" t="str">
            <v>175</v>
          </cell>
          <cell r="AG555" t="str">
            <v>80</v>
          </cell>
          <cell r="AH555" t="str">
            <v>良好</v>
          </cell>
          <cell r="AI555" t="str">
            <v>4.22</v>
          </cell>
          <cell r="AJ555" t="str">
            <v>70</v>
          </cell>
          <cell r="AK555" t="str">
            <v>0</v>
          </cell>
          <cell r="AL555" t="str">
            <v>及格</v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>44</v>
          </cell>
          <cell r="AR555" t="str">
            <v>85</v>
          </cell>
          <cell r="AS555" t="str">
            <v>0</v>
          </cell>
          <cell r="AT555" t="str">
            <v>良好</v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>83.8</v>
          </cell>
          <cell r="AZ555" t="str">
            <v>0</v>
          </cell>
          <cell r="BA555" t="str">
            <v>83.8</v>
          </cell>
          <cell r="BB555" t="str">
            <v>良好</v>
          </cell>
        </row>
        <row r="556">
          <cell r="F556" t="str">
            <v>王煜岚</v>
          </cell>
          <cell r="G556" t="str">
            <v>2</v>
          </cell>
          <cell r="H556" t="str">
            <v>2010-12-06</v>
          </cell>
          <cell r="I556" t="str">
            <v/>
          </cell>
          <cell r="J556" t="str">
            <v>167</v>
          </cell>
          <cell r="K556" t="str">
            <v>46.4</v>
          </cell>
          <cell r="L556" t="str">
            <v>4.4</v>
          </cell>
          <cell r="M556" t="str">
            <v>4.5</v>
          </cell>
          <cell r="N556" t="str">
            <v>100</v>
          </cell>
          <cell r="O556" t="str">
            <v>正常</v>
          </cell>
          <cell r="P556" t="str">
            <v>2417</v>
          </cell>
          <cell r="Q556" t="str">
            <v>78</v>
          </cell>
          <cell r="R556" t="str">
            <v>及格</v>
          </cell>
          <cell r="S556" t="str">
            <v>9.7</v>
          </cell>
          <cell r="T556" t="str">
            <v>70</v>
          </cell>
          <cell r="U556" t="str">
            <v>及格</v>
          </cell>
          <cell r="V556" t="str">
            <v>13</v>
          </cell>
          <cell r="W556" t="str">
            <v>74</v>
          </cell>
          <cell r="X556" t="str">
            <v>及格</v>
          </cell>
          <cell r="Y556" t="str">
            <v/>
          </cell>
          <cell r="Z556" t="str">
            <v/>
          </cell>
          <cell r="AA556" t="str">
            <v/>
          </cell>
          <cell r="AB556" t="str">
            <v/>
          </cell>
          <cell r="AC556" t="str">
            <v/>
          </cell>
          <cell r="AD556" t="str">
            <v/>
          </cell>
          <cell r="AE556" t="str">
            <v/>
          </cell>
          <cell r="AF556" t="str">
            <v>180</v>
          </cell>
          <cell r="AG556" t="str">
            <v>80</v>
          </cell>
          <cell r="AH556" t="str">
            <v>良好</v>
          </cell>
          <cell r="AI556" t="str">
            <v>4.41</v>
          </cell>
          <cell r="AJ556" t="str">
            <v>62</v>
          </cell>
          <cell r="AK556" t="str">
            <v>0</v>
          </cell>
          <cell r="AL556" t="str">
            <v>及格</v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>41</v>
          </cell>
          <cell r="AR556" t="str">
            <v>80</v>
          </cell>
          <cell r="AS556" t="str">
            <v>0</v>
          </cell>
          <cell r="AT556" t="str">
            <v>良好</v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>76.5</v>
          </cell>
          <cell r="AZ556" t="str">
            <v>0</v>
          </cell>
          <cell r="BA556" t="str">
            <v>76.5</v>
          </cell>
          <cell r="BB556" t="str">
            <v>及格</v>
          </cell>
        </row>
        <row r="557">
          <cell r="F557" t="str">
            <v>朱星璇</v>
          </cell>
          <cell r="G557" t="str">
            <v>2</v>
          </cell>
          <cell r="H557" t="str">
            <v>2011-04-11</v>
          </cell>
          <cell r="I557" t="str">
            <v/>
          </cell>
          <cell r="J557" t="str">
            <v>164</v>
          </cell>
          <cell r="K557" t="str">
            <v>49</v>
          </cell>
          <cell r="L557" t="str">
            <v>4.9</v>
          </cell>
          <cell r="M557" t="str">
            <v>4.7</v>
          </cell>
          <cell r="N557" t="str">
            <v>100</v>
          </cell>
          <cell r="O557" t="str">
            <v>正常</v>
          </cell>
          <cell r="P557" t="str">
            <v>2748</v>
          </cell>
          <cell r="Q557" t="str">
            <v>85</v>
          </cell>
          <cell r="R557" t="str">
            <v>良好</v>
          </cell>
          <cell r="S557" t="str">
            <v>8.5</v>
          </cell>
          <cell r="T557" t="str">
            <v>85</v>
          </cell>
          <cell r="U557" t="str">
            <v>良好</v>
          </cell>
          <cell r="V557" t="str">
            <v>17</v>
          </cell>
          <cell r="W557" t="str">
            <v>80</v>
          </cell>
          <cell r="X557" t="str">
            <v>良好</v>
          </cell>
          <cell r="Y557" t="str">
            <v/>
          </cell>
          <cell r="Z557" t="str">
            <v/>
          </cell>
          <cell r="AA557" t="str">
            <v/>
          </cell>
          <cell r="AB557" t="str">
            <v/>
          </cell>
          <cell r="AC557" t="str">
            <v/>
          </cell>
          <cell r="AD557" t="str">
            <v/>
          </cell>
          <cell r="AE557" t="str">
            <v/>
          </cell>
          <cell r="AF557" t="str">
            <v>175</v>
          </cell>
          <cell r="AG557" t="str">
            <v>80</v>
          </cell>
          <cell r="AH557" t="str">
            <v>良好</v>
          </cell>
          <cell r="AI557" t="str">
            <v>4.05</v>
          </cell>
          <cell r="AJ557" t="str">
            <v>78</v>
          </cell>
          <cell r="AK557" t="str">
            <v>0</v>
          </cell>
          <cell r="AL557" t="str">
            <v>及格</v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>56</v>
          </cell>
          <cell r="AR557" t="str">
            <v>100</v>
          </cell>
          <cell r="AS557" t="str">
            <v>2</v>
          </cell>
          <cell r="AT557" t="str">
            <v>优秀</v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>86.4</v>
          </cell>
          <cell r="AZ557" t="str">
            <v>2</v>
          </cell>
          <cell r="BA557" t="str">
            <v>88.4</v>
          </cell>
          <cell r="BB557" t="str">
            <v>良好</v>
          </cell>
        </row>
        <row r="558">
          <cell r="F558" t="str">
            <v>朱悦越</v>
          </cell>
          <cell r="G558" t="str">
            <v>1</v>
          </cell>
          <cell r="H558" t="str">
            <v>2010-09-11</v>
          </cell>
          <cell r="I558" t="str">
            <v/>
          </cell>
          <cell r="J558" t="str">
            <v>176</v>
          </cell>
          <cell r="K558" t="str">
            <v>63</v>
          </cell>
          <cell r="L558" t="str">
            <v>4.5</v>
          </cell>
          <cell r="M558" t="str">
            <v>4.6</v>
          </cell>
          <cell r="N558" t="str">
            <v>100</v>
          </cell>
          <cell r="O558" t="str">
            <v>正常</v>
          </cell>
          <cell r="P558" t="str">
            <v>4471</v>
          </cell>
          <cell r="Q558" t="str">
            <v>100</v>
          </cell>
          <cell r="R558" t="str">
            <v>优秀</v>
          </cell>
          <cell r="S558" t="str">
            <v>7.9</v>
          </cell>
          <cell r="T558" t="str">
            <v>80</v>
          </cell>
          <cell r="U558" t="str">
            <v>良好</v>
          </cell>
          <cell r="V558" t="str">
            <v>31</v>
          </cell>
          <cell r="W558" t="str">
            <v>100</v>
          </cell>
          <cell r="X558" t="str">
            <v>优秀</v>
          </cell>
          <cell r="Y558" t="str">
            <v/>
          </cell>
          <cell r="Z558" t="str">
            <v/>
          </cell>
          <cell r="AA558" t="str">
            <v/>
          </cell>
          <cell r="AB558" t="str">
            <v/>
          </cell>
          <cell r="AC558" t="str">
            <v/>
          </cell>
          <cell r="AD558" t="str">
            <v/>
          </cell>
          <cell r="AE558" t="str">
            <v/>
          </cell>
          <cell r="AF558" t="str">
            <v>245</v>
          </cell>
          <cell r="AG558" t="str">
            <v>100</v>
          </cell>
          <cell r="AH558" t="str">
            <v>优秀</v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>4.31</v>
          </cell>
          <cell r="AN558" t="str">
            <v>72</v>
          </cell>
          <cell r="AO558" t="str">
            <v>0</v>
          </cell>
          <cell r="AP558" t="str">
            <v>及格</v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>3</v>
          </cell>
          <cell r="AV558" t="str">
            <v>40</v>
          </cell>
          <cell r="AW558" t="str">
            <v>0</v>
          </cell>
          <cell r="AX558" t="str">
            <v>不及格</v>
          </cell>
          <cell r="AY558" t="str">
            <v>84.4</v>
          </cell>
          <cell r="AZ558" t="str">
            <v>0</v>
          </cell>
          <cell r="BA558" t="str">
            <v>84.4</v>
          </cell>
          <cell r="BB558" t="str">
            <v>良好</v>
          </cell>
        </row>
        <row r="559">
          <cell r="F559" t="str">
            <v>朱璟雯</v>
          </cell>
          <cell r="G559" t="str">
            <v>2</v>
          </cell>
          <cell r="H559" t="str">
            <v>2011-04-24</v>
          </cell>
          <cell r="I559" t="str">
            <v/>
          </cell>
          <cell r="J559" t="str">
            <v>152</v>
          </cell>
          <cell r="K559" t="str">
            <v>50.5</v>
          </cell>
          <cell r="L559" t="str">
            <v>4.5</v>
          </cell>
          <cell r="M559" t="str">
            <v>4.4</v>
          </cell>
          <cell r="N559" t="str">
            <v>100</v>
          </cell>
          <cell r="O559" t="str">
            <v>正常</v>
          </cell>
          <cell r="P559" t="str">
            <v>2536</v>
          </cell>
          <cell r="Q559" t="str">
            <v>80</v>
          </cell>
          <cell r="R559" t="str">
            <v>良好</v>
          </cell>
          <cell r="S559" t="str">
            <v>9.7</v>
          </cell>
          <cell r="T559" t="str">
            <v>70</v>
          </cell>
          <cell r="U559" t="str">
            <v>及格</v>
          </cell>
          <cell r="V559" t="str">
            <v>20</v>
          </cell>
          <cell r="W559" t="str">
            <v>90</v>
          </cell>
          <cell r="X559" t="str">
            <v>优秀</v>
          </cell>
          <cell r="Y559" t="str">
            <v/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D559" t="str">
            <v/>
          </cell>
          <cell r="AE559" t="str">
            <v/>
          </cell>
          <cell r="AF559" t="str">
            <v>160</v>
          </cell>
          <cell r="AG559" t="str">
            <v>70</v>
          </cell>
          <cell r="AH559" t="str">
            <v>及格</v>
          </cell>
          <cell r="AI559" t="str">
            <v>4.11</v>
          </cell>
          <cell r="AJ559" t="str">
            <v>74</v>
          </cell>
          <cell r="AK559" t="str">
            <v>0</v>
          </cell>
          <cell r="AL559" t="str">
            <v>及格</v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>39</v>
          </cell>
          <cell r="AR559" t="str">
            <v>78</v>
          </cell>
          <cell r="AS559" t="str">
            <v>0</v>
          </cell>
          <cell r="AT559" t="str">
            <v>及格</v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>79.6</v>
          </cell>
          <cell r="AZ559" t="str">
            <v>0</v>
          </cell>
          <cell r="BA559" t="str">
            <v>79.6</v>
          </cell>
          <cell r="BB559" t="str">
            <v>及格</v>
          </cell>
        </row>
        <row r="560">
          <cell r="F560" t="str">
            <v>黄若素</v>
          </cell>
          <cell r="G560" t="str">
            <v>2</v>
          </cell>
          <cell r="H560" t="str">
            <v>2011-07-12</v>
          </cell>
          <cell r="I560" t="str">
            <v/>
          </cell>
          <cell r="J560" t="str">
            <v>155.5</v>
          </cell>
          <cell r="K560" t="str">
            <v>37.5</v>
          </cell>
          <cell r="L560" t="str">
            <v>5.2</v>
          </cell>
          <cell r="M560" t="str">
            <v>4.9</v>
          </cell>
          <cell r="N560" t="str">
            <v>100</v>
          </cell>
          <cell r="O560" t="str">
            <v>正常</v>
          </cell>
          <cell r="P560" t="str">
            <v>2302</v>
          </cell>
          <cell r="Q560" t="str">
            <v>76</v>
          </cell>
          <cell r="R560" t="str">
            <v>及格</v>
          </cell>
          <cell r="S560" t="str">
            <v>8.3</v>
          </cell>
          <cell r="T560" t="str">
            <v>85</v>
          </cell>
          <cell r="U560" t="str">
            <v>良好</v>
          </cell>
          <cell r="V560" t="str">
            <v>17</v>
          </cell>
          <cell r="W560" t="str">
            <v>80</v>
          </cell>
          <cell r="X560" t="str">
            <v>良好</v>
          </cell>
          <cell r="Y560" t="str">
            <v/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D560" t="str">
            <v/>
          </cell>
          <cell r="AE560" t="str">
            <v/>
          </cell>
          <cell r="AF560" t="str">
            <v>175</v>
          </cell>
          <cell r="AG560" t="str">
            <v>80</v>
          </cell>
          <cell r="AH560" t="str">
            <v>良好</v>
          </cell>
          <cell r="AI560" t="str">
            <v>4.25</v>
          </cell>
          <cell r="AJ560" t="str">
            <v>70</v>
          </cell>
          <cell r="AK560" t="str">
            <v>0</v>
          </cell>
          <cell r="AL560" t="str">
            <v>及格</v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>50</v>
          </cell>
          <cell r="AR560" t="str">
            <v>95</v>
          </cell>
          <cell r="AS560" t="str">
            <v>0</v>
          </cell>
          <cell r="AT560" t="str">
            <v>优秀</v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>82.9</v>
          </cell>
          <cell r="AZ560" t="str">
            <v>0</v>
          </cell>
          <cell r="BA560" t="str">
            <v>82.9</v>
          </cell>
          <cell r="BB560" t="str">
            <v>良好</v>
          </cell>
        </row>
        <row r="561">
          <cell r="F561" t="str">
            <v>杨沛霖</v>
          </cell>
          <cell r="G561" t="str">
            <v>1</v>
          </cell>
          <cell r="H561" t="str">
            <v>2011-07-29</v>
          </cell>
          <cell r="I561" t="str">
            <v/>
          </cell>
          <cell r="J561" t="str">
            <v>171</v>
          </cell>
          <cell r="K561" t="str">
            <v>68.2</v>
          </cell>
          <cell r="L561" t="str">
            <v>4.2</v>
          </cell>
          <cell r="M561" t="str">
            <v>4.3</v>
          </cell>
          <cell r="N561" t="str">
            <v>80</v>
          </cell>
          <cell r="O561" t="str">
            <v>超重</v>
          </cell>
          <cell r="P561" t="str">
            <v>2565</v>
          </cell>
          <cell r="Q561" t="str">
            <v>68</v>
          </cell>
          <cell r="R561" t="str">
            <v>及格</v>
          </cell>
          <cell r="S561" t="str">
            <v>8.7</v>
          </cell>
          <cell r="T561" t="str">
            <v>72</v>
          </cell>
          <cell r="U561" t="str">
            <v>及格</v>
          </cell>
          <cell r="V561" t="str">
            <v>5</v>
          </cell>
          <cell r="W561" t="str">
            <v>68</v>
          </cell>
          <cell r="X561" t="str">
            <v>及格</v>
          </cell>
          <cell r="Y561" t="str">
            <v/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D561" t="str">
            <v/>
          </cell>
          <cell r="AE561" t="str">
            <v/>
          </cell>
          <cell r="AF561" t="str">
            <v>170</v>
          </cell>
          <cell r="AG561" t="str">
            <v>60</v>
          </cell>
          <cell r="AH561" t="str">
            <v>及格</v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>4.35</v>
          </cell>
          <cell r="AN561" t="str">
            <v>72</v>
          </cell>
          <cell r="AO561" t="str">
            <v>0</v>
          </cell>
          <cell r="AP561" t="str">
            <v>及格</v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>1</v>
          </cell>
          <cell r="AV561" t="str">
            <v>20</v>
          </cell>
          <cell r="AW561" t="str">
            <v>0</v>
          </cell>
          <cell r="AX561" t="str">
            <v>不及格</v>
          </cell>
          <cell r="AY561" t="str">
            <v>65.8</v>
          </cell>
          <cell r="AZ561" t="str">
            <v>0</v>
          </cell>
          <cell r="BA561" t="str">
            <v>65.8</v>
          </cell>
          <cell r="BB561" t="str">
            <v>及格</v>
          </cell>
        </row>
        <row r="562">
          <cell r="F562" t="str">
            <v>陈奕霏</v>
          </cell>
          <cell r="G562" t="str">
            <v>2</v>
          </cell>
          <cell r="H562" t="str">
            <v>2010-04-21</v>
          </cell>
          <cell r="I562" t="str">
            <v/>
          </cell>
          <cell r="J562" t="str">
            <v>167</v>
          </cell>
          <cell r="K562" t="str">
            <v>55</v>
          </cell>
          <cell r="L562" t="str">
            <v>4.5</v>
          </cell>
          <cell r="M562" t="str">
            <v>4.6</v>
          </cell>
          <cell r="N562" t="str">
            <v>100</v>
          </cell>
          <cell r="O562" t="str">
            <v>正常</v>
          </cell>
          <cell r="P562" t="str">
            <v>3000</v>
          </cell>
          <cell r="Q562" t="str">
            <v>95</v>
          </cell>
          <cell r="R562" t="str">
            <v>优秀</v>
          </cell>
          <cell r="S562" t="str">
            <v>8.7</v>
          </cell>
          <cell r="T562" t="str">
            <v>80</v>
          </cell>
          <cell r="U562" t="str">
            <v>良好</v>
          </cell>
          <cell r="V562" t="str">
            <v>13</v>
          </cell>
          <cell r="W562" t="str">
            <v>74</v>
          </cell>
          <cell r="X562" t="str">
            <v>及格</v>
          </cell>
          <cell r="Y562" t="str">
            <v/>
          </cell>
          <cell r="Z562" t="str">
            <v/>
          </cell>
          <cell r="AA562" t="str">
            <v/>
          </cell>
          <cell r="AB562" t="str">
            <v/>
          </cell>
          <cell r="AC562" t="str">
            <v/>
          </cell>
          <cell r="AD562" t="str">
            <v/>
          </cell>
          <cell r="AE562" t="str">
            <v/>
          </cell>
          <cell r="AF562" t="str">
            <v>170</v>
          </cell>
          <cell r="AG562" t="str">
            <v>76</v>
          </cell>
          <cell r="AH562" t="str">
            <v>及格</v>
          </cell>
          <cell r="AI562" t="str">
            <v>4.19</v>
          </cell>
          <cell r="AJ562" t="str">
            <v>70</v>
          </cell>
          <cell r="AK562" t="str">
            <v>0</v>
          </cell>
          <cell r="AL562" t="str">
            <v>及格</v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>39</v>
          </cell>
          <cell r="AR562" t="str">
            <v>76</v>
          </cell>
          <cell r="AS562" t="str">
            <v>0</v>
          </cell>
          <cell r="AT562" t="str">
            <v>及格</v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>81.9</v>
          </cell>
          <cell r="AZ562" t="str">
            <v>0</v>
          </cell>
          <cell r="BA562" t="str">
            <v>81.9</v>
          </cell>
          <cell r="BB562" t="str">
            <v>良好</v>
          </cell>
        </row>
        <row r="563">
          <cell r="F563" t="str">
            <v>江早早</v>
          </cell>
          <cell r="G563" t="str">
            <v>1</v>
          </cell>
          <cell r="H563" t="str">
            <v>2009-10-06</v>
          </cell>
          <cell r="I563" t="str">
            <v/>
          </cell>
          <cell r="J563" t="str">
            <v>168</v>
          </cell>
          <cell r="K563" t="str">
            <v>68.4</v>
          </cell>
          <cell r="L563" t="str">
            <v>4.4</v>
          </cell>
          <cell r="M563" t="str">
            <v>4.4</v>
          </cell>
          <cell r="N563" t="str">
            <v>80</v>
          </cell>
          <cell r="O563" t="str">
            <v>超重</v>
          </cell>
          <cell r="P563" t="str">
            <v>3250</v>
          </cell>
          <cell r="Q563" t="str">
            <v>74</v>
          </cell>
          <cell r="R563" t="str">
            <v>及格</v>
          </cell>
          <cell r="S563" t="str">
            <v>7.2</v>
          </cell>
          <cell r="T563" t="str">
            <v>100</v>
          </cell>
          <cell r="U563" t="str">
            <v>优秀</v>
          </cell>
          <cell r="V563" t="str">
            <v>4</v>
          </cell>
          <cell r="W563" t="str">
            <v>66</v>
          </cell>
          <cell r="X563" t="str">
            <v>及格</v>
          </cell>
          <cell r="Y563" t="str">
            <v/>
          </cell>
          <cell r="Z563" t="str">
            <v/>
          </cell>
          <cell r="AA563" t="str">
            <v/>
          </cell>
          <cell r="AB563" t="str">
            <v/>
          </cell>
          <cell r="AC563" t="str">
            <v/>
          </cell>
          <cell r="AD563" t="str">
            <v/>
          </cell>
          <cell r="AE563" t="str">
            <v/>
          </cell>
          <cell r="AF563" t="str">
            <v>230</v>
          </cell>
          <cell r="AG563" t="str">
            <v>80</v>
          </cell>
          <cell r="AH563" t="str">
            <v>良好</v>
          </cell>
          <cell r="AI563" t="str">
            <v/>
          </cell>
          <cell r="AJ563" t="str">
            <v/>
          </cell>
          <cell r="AK563" t="str">
            <v/>
          </cell>
          <cell r="AL563" t="str">
            <v/>
          </cell>
          <cell r="AM563" t="str">
            <v>4.16</v>
          </cell>
          <cell r="AN563" t="str">
            <v>74</v>
          </cell>
          <cell r="AO563" t="str">
            <v>0</v>
          </cell>
          <cell r="AP563" t="str">
            <v>及格</v>
          </cell>
          <cell r="AQ563" t="str">
            <v/>
          </cell>
          <cell r="AR563" t="str">
            <v/>
          </cell>
          <cell r="AS563" t="str">
            <v/>
          </cell>
          <cell r="AT563" t="str">
            <v/>
          </cell>
          <cell r="AU563" t="str">
            <v>3</v>
          </cell>
          <cell r="AV563" t="str">
            <v>30</v>
          </cell>
          <cell r="AW563" t="str">
            <v>0</v>
          </cell>
          <cell r="AX563" t="str">
            <v>不及格</v>
          </cell>
          <cell r="AY563" t="str">
            <v>75.5</v>
          </cell>
          <cell r="AZ563" t="str">
            <v>0</v>
          </cell>
          <cell r="BA563" t="str">
            <v>75.5</v>
          </cell>
          <cell r="BB563" t="str">
            <v>及格</v>
          </cell>
        </row>
        <row r="564">
          <cell r="F564" t="str">
            <v>宋知远</v>
          </cell>
          <cell r="G564" t="str">
            <v>1</v>
          </cell>
          <cell r="H564" t="str">
            <v>2010-03-18</v>
          </cell>
          <cell r="I564" t="str">
            <v/>
          </cell>
          <cell r="J564" t="str">
            <v>183</v>
          </cell>
          <cell r="K564" t="str">
            <v>76</v>
          </cell>
          <cell r="L564" t="str">
            <v>5.0</v>
          </cell>
          <cell r="M564" t="str">
            <v>4.7</v>
          </cell>
          <cell r="N564" t="str">
            <v>100</v>
          </cell>
          <cell r="O564" t="str">
            <v>正常</v>
          </cell>
          <cell r="P564" t="str">
            <v>4100</v>
          </cell>
          <cell r="Q564" t="str">
            <v>90</v>
          </cell>
          <cell r="R564" t="str">
            <v>优秀</v>
          </cell>
          <cell r="S564" t="str">
            <v>7.1</v>
          </cell>
          <cell r="T564" t="str">
            <v>100</v>
          </cell>
          <cell r="U564" t="str">
            <v>优秀</v>
          </cell>
          <cell r="V564" t="str">
            <v>10</v>
          </cell>
          <cell r="W564" t="str">
            <v>74</v>
          </cell>
          <cell r="X564" t="str">
            <v>及格</v>
          </cell>
          <cell r="Y564" t="str">
            <v/>
          </cell>
          <cell r="Z564" t="str">
            <v/>
          </cell>
          <cell r="AA564" t="str">
            <v/>
          </cell>
          <cell r="AB564" t="str">
            <v/>
          </cell>
          <cell r="AC564" t="str">
            <v/>
          </cell>
          <cell r="AD564" t="str">
            <v/>
          </cell>
          <cell r="AE564" t="str">
            <v/>
          </cell>
          <cell r="AF564" t="str">
            <v>210</v>
          </cell>
          <cell r="AG564" t="str">
            <v>72</v>
          </cell>
          <cell r="AH564" t="str">
            <v>及格</v>
          </cell>
          <cell r="AI564" t="str">
            <v/>
          </cell>
          <cell r="AJ564" t="str">
            <v/>
          </cell>
          <cell r="AK564" t="str">
            <v/>
          </cell>
          <cell r="AL564" t="str">
            <v/>
          </cell>
          <cell r="AM564" t="str">
            <v>4.16</v>
          </cell>
          <cell r="AN564" t="str">
            <v>74</v>
          </cell>
          <cell r="AO564" t="str">
            <v>0</v>
          </cell>
          <cell r="AP564" t="str">
            <v>及格</v>
          </cell>
          <cell r="AQ564" t="str">
            <v/>
          </cell>
          <cell r="AR564" t="str">
            <v/>
          </cell>
          <cell r="AS564" t="str">
            <v/>
          </cell>
          <cell r="AT564" t="str">
            <v/>
          </cell>
          <cell r="AU564" t="str">
            <v>1</v>
          </cell>
          <cell r="AV564" t="str">
            <v>10</v>
          </cell>
          <cell r="AW564" t="str">
            <v>0</v>
          </cell>
          <cell r="AX564" t="str">
            <v>不及格</v>
          </cell>
          <cell r="AY564" t="str">
            <v>78.9</v>
          </cell>
          <cell r="AZ564" t="str">
            <v>0</v>
          </cell>
          <cell r="BA564" t="str">
            <v>78.9</v>
          </cell>
          <cell r="BB564" t="str">
            <v>及格</v>
          </cell>
        </row>
        <row r="565">
          <cell r="F565" t="str">
            <v>滕迅</v>
          </cell>
          <cell r="G565" t="str">
            <v>2</v>
          </cell>
          <cell r="H565" t="str">
            <v>2010-04-21</v>
          </cell>
          <cell r="I565" t="str">
            <v/>
          </cell>
          <cell r="J565" t="str">
            <v>164.5</v>
          </cell>
          <cell r="K565" t="str">
            <v>46.9</v>
          </cell>
          <cell r="L565" t="str">
            <v>4.4</v>
          </cell>
          <cell r="M565" t="str">
            <v>4.2</v>
          </cell>
          <cell r="N565" t="str">
            <v>100</v>
          </cell>
          <cell r="O565" t="str">
            <v>正常</v>
          </cell>
          <cell r="P565" t="str">
            <v>3100</v>
          </cell>
          <cell r="Q565" t="str">
            <v>100</v>
          </cell>
          <cell r="R565" t="str">
            <v>优秀</v>
          </cell>
          <cell r="S565" t="str">
            <v>8.1</v>
          </cell>
          <cell r="T565" t="str">
            <v>90</v>
          </cell>
          <cell r="U565" t="str">
            <v>优秀</v>
          </cell>
          <cell r="V565" t="str">
            <v>10</v>
          </cell>
          <cell r="W565" t="str">
            <v>68</v>
          </cell>
          <cell r="X565" t="str">
            <v>及格</v>
          </cell>
          <cell r="Y565" t="str">
            <v/>
          </cell>
          <cell r="Z565" t="str">
            <v/>
          </cell>
          <cell r="AA565" t="str">
            <v/>
          </cell>
          <cell r="AB565" t="str">
            <v/>
          </cell>
          <cell r="AC565" t="str">
            <v/>
          </cell>
          <cell r="AD565" t="str">
            <v/>
          </cell>
          <cell r="AE565" t="str">
            <v/>
          </cell>
          <cell r="AF565" t="str">
            <v>190</v>
          </cell>
          <cell r="AG565" t="str">
            <v>90</v>
          </cell>
          <cell r="AH565" t="str">
            <v>优秀</v>
          </cell>
          <cell r="AI565" t="str">
            <v>4.08</v>
          </cell>
          <cell r="AJ565" t="str">
            <v>74</v>
          </cell>
          <cell r="AK565" t="str">
            <v>0</v>
          </cell>
          <cell r="AL565" t="str">
            <v>及格</v>
          </cell>
          <cell r="AM565" t="str">
            <v/>
          </cell>
          <cell r="AN565" t="str">
            <v/>
          </cell>
          <cell r="AO565" t="str">
            <v/>
          </cell>
          <cell r="AP565" t="str">
            <v/>
          </cell>
          <cell r="AQ565" t="str">
            <v>31</v>
          </cell>
          <cell r="AR565" t="str">
            <v>68</v>
          </cell>
          <cell r="AS565" t="str">
            <v>0</v>
          </cell>
          <cell r="AT565" t="str">
            <v>及格</v>
          </cell>
          <cell r="AU565" t="str">
            <v/>
          </cell>
          <cell r="AV565" t="str">
            <v/>
          </cell>
          <cell r="AW565" t="str">
            <v/>
          </cell>
          <cell r="AX565" t="str">
            <v/>
          </cell>
          <cell r="AY565" t="str">
            <v>85.4</v>
          </cell>
          <cell r="AZ565" t="str">
            <v>0</v>
          </cell>
          <cell r="BA565" t="str">
            <v>85.4</v>
          </cell>
          <cell r="BB565" t="str">
            <v>良好</v>
          </cell>
        </row>
        <row r="566">
          <cell r="F566" t="str">
            <v>邵曦冉</v>
          </cell>
          <cell r="G566" t="str">
            <v>2</v>
          </cell>
          <cell r="H566" t="str">
            <v>2009-12-18</v>
          </cell>
          <cell r="I566" t="str">
            <v/>
          </cell>
          <cell r="J566" t="str">
            <v>174</v>
          </cell>
          <cell r="K566" t="str">
            <v>65.1</v>
          </cell>
          <cell r="L566" t="str">
            <v>4.9</v>
          </cell>
          <cell r="M566" t="str">
            <v>4.8</v>
          </cell>
          <cell r="N566" t="str">
            <v>100</v>
          </cell>
          <cell r="O566" t="str">
            <v>正常</v>
          </cell>
          <cell r="P566" t="str">
            <v>2900</v>
          </cell>
          <cell r="Q566" t="str">
            <v>85</v>
          </cell>
          <cell r="R566" t="str">
            <v>良好</v>
          </cell>
          <cell r="S566" t="str">
            <v>8.1</v>
          </cell>
          <cell r="T566" t="str">
            <v>90</v>
          </cell>
          <cell r="U566" t="str">
            <v>优秀</v>
          </cell>
          <cell r="V566" t="str">
            <v>18</v>
          </cell>
          <cell r="W566" t="str">
            <v>80</v>
          </cell>
          <cell r="X566" t="str">
            <v>良好</v>
          </cell>
          <cell r="Y566" t="str">
            <v/>
          </cell>
          <cell r="Z566" t="str">
            <v/>
          </cell>
          <cell r="AA566" t="str">
            <v/>
          </cell>
          <cell r="AB566" t="str">
            <v/>
          </cell>
          <cell r="AC566" t="str">
            <v/>
          </cell>
          <cell r="AD566" t="str">
            <v/>
          </cell>
          <cell r="AE566" t="str">
            <v/>
          </cell>
          <cell r="AF566" t="str">
            <v>180</v>
          </cell>
          <cell r="AG566" t="str">
            <v>80</v>
          </cell>
          <cell r="AH566" t="str">
            <v>良好</v>
          </cell>
          <cell r="AI566" t="str">
            <v>3.49</v>
          </cell>
          <cell r="AJ566" t="str">
            <v>80</v>
          </cell>
          <cell r="AK566" t="str">
            <v>0</v>
          </cell>
          <cell r="AL566" t="str">
            <v>良好</v>
          </cell>
          <cell r="AM566" t="str">
            <v/>
          </cell>
          <cell r="AN566" t="str">
            <v/>
          </cell>
          <cell r="AO566" t="str">
            <v/>
          </cell>
          <cell r="AP566" t="str">
            <v/>
          </cell>
          <cell r="AQ566" t="str">
            <v>40</v>
          </cell>
          <cell r="AR566" t="str">
            <v>78</v>
          </cell>
          <cell r="AS566" t="str">
            <v>0</v>
          </cell>
          <cell r="AT566" t="str">
            <v>及格</v>
          </cell>
          <cell r="AU566" t="str">
            <v/>
          </cell>
          <cell r="AV566" t="str">
            <v/>
          </cell>
          <cell r="AW566" t="str">
            <v/>
          </cell>
          <cell r="AX566" t="str">
            <v/>
          </cell>
          <cell r="AY566" t="str">
            <v>85.5</v>
          </cell>
          <cell r="AZ566" t="str">
            <v>0</v>
          </cell>
          <cell r="BA566" t="str">
            <v>85.5</v>
          </cell>
          <cell r="BB566" t="str">
            <v>良好</v>
          </cell>
        </row>
        <row r="567">
          <cell r="F567" t="str">
            <v>王梓瑜</v>
          </cell>
          <cell r="G567" t="str">
            <v>2</v>
          </cell>
          <cell r="H567" t="str">
            <v>2010-01-08</v>
          </cell>
          <cell r="I567" t="str">
            <v/>
          </cell>
          <cell r="J567" t="str">
            <v>160.5</v>
          </cell>
          <cell r="K567" t="str">
            <v>60.6</v>
          </cell>
          <cell r="L567" t="str">
            <v>4.5</v>
          </cell>
          <cell r="M567" t="str">
            <v>4.6</v>
          </cell>
          <cell r="N567" t="str">
            <v>80</v>
          </cell>
          <cell r="O567" t="str">
            <v>超重</v>
          </cell>
          <cell r="P567" t="str">
            <v>3300</v>
          </cell>
          <cell r="Q567" t="str">
            <v>100</v>
          </cell>
          <cell r="R567" t="str">
            <v>优秀</v>
          </cell>
          <cell r="S567" t="str">
            <v>8.9</v>
          </cell>
          <cell r="T567" t="str">
            <v>78</v>
          </cell>
          <cell r="U567" t="str">
            <v>及格</v>
          </cell>
          <cell r="V567" t="str">
            <v>15</v>
          </cell>
          <cell r="W567" t="str">
            <v>76</v>
          </cell>
          <cell r="X567" t="str">
            <v>及格</v>
          </cell>
          <cell r="Y567" t="str">
            <v/>
          </cell>
          <cell r="Z567" t="str">
            <v/>
          </cell>
          <cell r="AA567" t="str">
            <v/>
          </cell>
          <cell r="AB567" t="str">
            <v/>
          </cell>
          <cell r="AC567" t="str">
            <v/>
          </cell>
          <cell r="AD567" t="str">
            <v/>
          </cell>
          <cell r="AE567" t="str">
            <v/>
          </cell>
          <cell r="AF567" t="str">
            <v>175</v>
          </cell>
          <cell r="AG567" t="str">
            <v>78</v>
          </cell>
          <cell r="AH567" t="str">
            <v>及格</v>
          </cell>
          <cell r="AI567" t="str">
            <v>4.30</v>
          </cell>
          <cell r="AJ567" t="str">
            <v>66</v>
          </cell>
          <cell r="AK567" t="str">
            <v>0</v>
          </cell>
          <cell r="AL567" t="str">
            <v>及格</v>
          </cell>
          <cell r="AM567" t="str">
            <v/>
          </cell>
          <cell r="AN567" t="str">
            <v/>
          </cell>
          <cell r="AO567" t="str">
            <v/>
          </cell>
          <cell r="AP567" t="str">
            <v/>
          </cell>
          <cell r="AQ567" t="str">
            <v>40</v>
          </cell>
          <cell r="AR567" t="str">
            <v>78</v>
          </cell>
          <cell r="AS567" t="str">
            <v>0</v>
          </cell>
          <cell r="AT567" t="str">
            <v>及格</v>
          </cell>
          <cell r="AU567" t="str">
            <v/>
          </cell>
          <cell r="AV567" t="str">
            <v/>
          </cell>
          <cell r="AW567" t="str">
            <v/>
          </cell>
          <cell r="AX567" t="str">
            <v/>
          </cell>
          <cell r="AY567" t="str">
            <v>79.0</v>
          </cell>
          <cell r="AZ567" t="str">
            <v>0</v>
          </cell>
          <cell r="BA567" t="str">
            <v>79</v>
          </cell>
          <cell r="BB567" t="str">
            <v>及格</v>
          </cell>
        </row>
        <row r="568">
          <cell r="F568" t="str">
            <v>奚新宇</v>
          </cell>
          <cell r="G568" t="str">
            <v>1</v>
          </cell>
          <cell r="H568" t="str">
            <v>2010-02-22</v>
          </cell>
          <cell r="I568" t="str">
            <v/>
          </cell>
          <cell r="J568" t="str">
            <v>173.5</v>
          </cell>
          <cell r="K568" t="str">
            <v>54.9</v>
          </cell>
          <cell r="L568" t="str">
            <v>4.4</v>
          </cell>
          <cell r="M568" t="str">
            <v>4.0</v>
          </cell>
          <cell r="N568" t="str">
            <v>100</v>
          </cell>
          <cell r="O568" t="str">
            <v>正常</v>
          </cell>
          <cell r="P568" t="str">
            <v>3400</v>
          </cell>
          <cell r="Q568" t="str">
            <v>78</v>
          </cell>
          <cell r="R568" t="str">
            <v>及格</v>
          </cell>
          <cell r="S568" t="str">
            <v>7.6</v>
          </cell>
          <cell r="T568" t="str">
            <v>85</v>
          </cell>
          <cell r="U568" t="str">
            <v>良好</v>
          </cell>
          <cell r="V568" t="str">
            <v>9</v>
          </cell>
          <cell r="W568" t="str">
            <v>72</v>
          </cell>
          <cell r="X568" t="str">
            <v>及格</v>
          </cell>
          <cell r="Y568" t="str">
            <v/>
          </cell>
          <cell r="Z568" t="str">
            <v/>
          </cell>
          <cell r="AA568" t="str">
            <v/>
          </cell>
          <cell r="AB568" t="str">
            <v/>
          </cell>
          <cell r="AC568" t="str">
            <v/>
          </cell>
          <cell r="AD568" t="str">
            <v/>
          </cell>
          <cell r="AE568" t="str">
            <v/>
          </cell>
          <cell r="AF568" t="str">
            <v>215</v>
          </cell>
          <cell r="AG568" t="str">
            <v>74</v>
          </cell>
          <cell r="AH568" t="str">
            <v>及格</v>
          </cell>
          <cell r="AI568" t="str">
            <v/>
          </cell>
          <cell r="AJ568" t="str">
            <v/>
          </cell>
          <cell r="AK568" t="str">
            <v/>
          </cell>
          <cell r="AL568" t="str">
            <v/>
          </cell>
          <cell r="AM568" t="str">
            <v>4.18</v>
          </cell>
          <cell r="AN568" t="str">
            <v>74</v>
          </cell>
          <cell r="AO568" t="str">
            <v>0</v>
          </cell>
          <cell r="AP568" t="str">
            <v>及格</v>
          </cell>
          <cell r="AQ568" t="str">
            <v/>
          </cell>
          <cell r="AR568" t="str">
            <v/>
          </cell>
          <cell r="AS568" t="str">
            <v/>
          </cell>
          <cell r="AT568" t="str">
            <v/>
          </cell>
          <cell r="AU568" t="str">
            <v>5</v>
          </cell>
          <cell r="AV568" t="str">
            <v>50</v>
          </cell>
          <cell r="AW568" t="str">
            <v>0</v>
          </cell>
          <cell r="AX568" t="str">
            <v>不及格</v>
          </cell>
          <cell r="AY568" t="str">
            <v>78.1</v>
          </cell>
          <cell r="AZ568" t="str">
            <v>0</v>
          </cell>
          <cell r="BA568" t="str">
            <v>78.1</v>
          </cell>
          <cell r="BB568" t="str">
            <v>及格</v>
          </cell>
        </row>
        <row r="569">
          <cell r="F569" t="str">
            <v>朱希诚</v>
          </cell>
          <cell r="G569" t="str">
            <v>1</v>
          </cell>
          <cell r="H569" t="str">
            <v>2009-10-18</v>
          </cell>
          <cell r="I569" t="str">
            <v/>
          </cell>
          <cell r="J569" t="str">
            <v>185</v>
          </cell>
          <cell r="K569" t="str">
            <v>111.6</v>
          </cell>
          <cell r="L569" t="str">
            <v>4.4</v>
          </cell>
          <cell r="M569" t="str">
            <v>4.4</v>
          </cell>
          <cell r="N569" t="str">
            <v>60</v>
          </cell>
          <cell r="O569" t="str">
            <v>肥胖</v>
          </cell>
          <cell r="P569" t="str">
            <v>4950</v>
          </cell>
          <cell r="Q569" t="str">
            <v>100</v>
          </cell>
          <cell r="R569" t="str">
            <v>优秀</v>
          </cell>
          <cell r="S569" t="str">
            <v>7.6</v>
          </cell>
          <cell r="T569" t="str">
            <v>85</v>
          </cell>
          <cell r="U569" t="str">
            <v>良好</v>
          </cell>
          <cell r="V569" t="str">
            <v>12</v>
          </cell>
          <cell r="W569" t="str">
            <v>76</v>
          </cell>
          <cell r="X569" t="str">
            <v>及格</v>
          </cell>
          <cell r="Y569" t="str">
            <v/>
          </cell>
          <cell r="Z569" t="str">
            <v/>
          </cell>
          <cell r="AA569" t="str">
            <v/>
          </cell>
          <cell r="AB569" t="str">
            <v/>
          </cell>
          <cell r="AC569" t="str">
            <v/>
          </cell>
          <cell r="AD569" t="str">
            <v/>
          </cell>
          <cell r="AE569" t="str">
            <v/>
          </cell>
          <cell r="AF569" t="str">
            <v>220</v>
          </cell>
          <cell r="AG569" t="str">
            <v>76</v>
          </cell>
          <cell r="AH569" t="str">
            <v>及格</v>
          </cell>
          <cell r="AI569" t="str">
            <v/>
          </cell>
          <cell r="AJ569" t="str">
            <v/>
          </cell>
          <cell r="AK569" t="str">
            <v/>
          </cell>
          <cell r="AL569" t="str">
            <v/>
          </cell>
          <cell r="AM569" t="str">
            <v>4.15</v>
          </cell>
          <cell r="AN569" t="str">
            <v>76</v>
          </cell>
          <cell r="AO569" t="str">
            <v>0</v>
          </cell>
          <cell r="AP569" t="str">
            <v>及格</v>
          </cell>
          <cell r="AQ569" t="str">
            <v/>
          </cell>
          <cell r="AR569" t="str">
            <v/>
          </cell>
          <cell r="AS569" t="str">
            <v/>
          </cell>
          <cell r="AT569" t="str">
            <v/>
          </cell>
          <cell r="AU569" t="str">
            <v>3</v>
          </cell>
          <cell r="AV569" t="str">
            <v>30</v>
          </cell>
          <cell r="AW569" t="str">
            <v>0</v>
          </cell>
          <cell r="AX569" t="str">
            <v>不及格</v>
          </cell>
          <cell r="AY569" t="str">
            <v>74.4</v>
          </cell>
          <cell r="AZ569" t="str">
            <v>0</v>
          </cell>
          <cell r="BA569" t="str">
            <v>74.4</v>
          </cell>
          <cell r="BB569" t="str">
            <v>及格</v>
          </cell>
        </row>
        <row r="570">
          <cell r="F570" t="str">
            <v>万旖灵</v>
          </cell>
          <cell r="G570" t="str">
            <v>2</v>
          </cell>
          <cell r="H570" t="str">
            <v>2011-02-03</v>
          </cell>
          <cell r="I570" t="str">
            <v/>
          </cell>
          <cell r="J570" t="str">
            <v>159</v>
          </cell>
          <cell r="K570" t="str">
            <v>48.3</v>
          </cell>
          <cell r="L570" t="str">
            <v>4.3</v>
          </cell>
          <cell r="M570" t="str">
            <v>4.1</v>
          </cell>
          <cell r="N570" t="str">
            <v>100</v>
          </cell>
          <cell r="O570" t="str">
            <v>正常</v>
          </cell>
          <cell r="P570" t="str">
            <v>1409</v>
          </cell>
          <cell r="Q570" t="str">
            <v>30</v>
          </cell>
          <cell r="R570" t="str">
            <v>不及格</v>
          </cell>
          <cell r="S570" t="str">
            <v>8.4</v>
          </cell>
          <cell r="T570" t="str">
            <v>85</v>
          </cell>
          <cell r="U570" t="str">
            <v>良好</v>
          </cell>
          <cell r="V570" t="str">
            <v>19</v>
          </cell>
          <cell r="W570" t="str">
            <v>85</v>
          </cell>
          <cell r="X570" t="str">
            <v>良好</v>
          </cell>
          <cell r="Y570" t="str">
            <v/>
          </cell>
          <cell r="Z570" t="str">
            <v/>
          </cell>
          <cell r="AA570" t="str">
            <v/>
          </cell>
          <cell r="AB570" t="str">
            <v/>
          </cell>
          <cell r="AC570" t="str">
            <v/>
          </cell>
          <cell r="AD570" t="str">
            <v/>
          </cell>
          <cell r="AE570" t="str">
            <v/>
          </cell>
          <cell r="AF570" t="str">
            <v>160</v>
          </cell>
          <cell r="AG570" t="str">
            <v>70</v>
          </cell>
          <cell r="AH570" t="str">
            <v>及格</v>
          </cell>
          <cell r="AI570" t="str">
            <v>3.45</v>
          </cell>
          <cell r="AJ570" t="str">
            <v>85</v>
          </cell>
          <cell r="AK570" t="str">
            <v>0</v>
          </cell>
          <cell r="AL570" t="str">
            <v>良好</v>
          </cell>
          <cell r="AM570" t="str">
            <v/>
          </cell>
          <cell r="AN570" t="str">
            <v/>
          </cell>
          <cell r="AO570" t="str">
            <v/>
          </cell>
          <cell r="AP570" t="str">
            <v/>
          </cell>
          <cell r="AQ570" t="str">
            <v>44</v>
          </cell>
          <cell r="AR570" t="str">
            <v>85</v>
          </cell>
          <cell r="AS570" t="str">
            <v>0</v>
          </cell>
          <cell r="AT570" t="str">
            <v>良好</v>
          </cell>
          <cell r="AU570" t="str">
            <v/>
          </cell>
          <cell r="AV570" t="str">
            <v/>
          </cell>
          <cell r="AW570" t="str">
            <v/>
          </cell>
          <cell r="AX570" t="str">
            <v/>
          </cell>
          <cell r="AY570" t="str">
            <v>77.5</v>
          </cell>
          <cell r="AZ570" t="str">
            <v>0</v>
          </cell>
          <cell r="BA570" t="str">
            <v>77.5</v>
          </cell>
          <cell r="BB570" t="str">
            <v>及格</v>
          </cell>
        </row>
        <row r="571">
          <cell r="F571" t="str">
            <v>周吕骋</v>
          </cell>
          <cell r="G571" t="str">
            <v>1</v>
          </cell>
          <cell r="H571" t="str">
            <v>2010-11-14</v>
          </cell>
          <cell r="I571" t="str">
            <v/>
          </cell>
          <cell r="J571" t="str">
            <v>171.5</v>
          </cell>
          <cell r="K571" t="str">
            <v>63.9</v>
          </cell>
          <cell r="L571" t="str">
            <v>5.1</v>
          </cell>
          <cell r="M571" t="str">
            <v>5.2</v>
          </cell>
          <cell r="N571" t="str">
            <v>100</v>
          </cell>
          <cell r="O571" t="str">
            <v>正常</v>
          </cell>
          <cell r="P571" t="str">
            <v>3551</v>
          </cell>
          <cell r="Q571" t="str">
            <v>85</v>
          </cell>
          <cell r="R571" t="str">
            <v>良好</v>
          </cell>
          <cell r="S571" t="str">
            <v>7.3</v>
          </cell>
          <cell r="T571" t="str">
            <v>100</v>
          </cell>
          <cell r="U571" t="str">
            <v>优秀</v>
          </cell>
          <cell r="V571" t="str">
            <v>19</v>
          </cell>
          <cell r="W571" t="str">
            <v>95</v>
          </cell>
          <cell r="X571" t="str">
            <v>优秀</v>
          </cell>
          <cell r="Y571" t="str">
            <v/>
          </cell>
          <cell r="Z571" t="str">
            <v/>
          </cell>
          <cell r="AA571" t="str">
            <v/>
          </cell>
          <cell r="AB571" t="str">
            <v/>
          </cell>
          <cell r="AC571" t="str">
            <v/>
          </cell>
          <cell r="AD571" t="str">
            <v/>
          </cell>
          <cell r="AE571" t="str">
            <v/>
          </cell>
          <cell r="AF571" t="str">
            <v>210</v>
          </cell>
          <cell r="AG571" t="str">
            <v>80</v>
          </cell>
          <cell r="AH571" t="str">
            <v>良好</v>
          </cell>
          <cell r="AI571" t="str">
            <v/>
          </cell>
          <cell r="AJ571" t="str">
            <v/>
          </cell>
          <cell r="AK571" t="str">
            <v/>
          </cell>
          <cell r="AL571" t="str">
            <v/>
          </cell>
          <cell r="AM571" t="str">
            <v>4.23</v>
          </cell>
          <cell r="AN571" t="str">
            <v>76</v>
          </cell>
          <cell r="AO571" t="str">
            <v>0</v>
          </cell>
          <cell r="AP571" t="str">
            <v>及格</v>
          </cell>
          <cell r="AQ571" t="str">
            <v/>
          </cell>
          <cell r="AR571" t="str">
            <v/>
          </cell>
          <cell r="AS571" t="str">
            <v/>
          </cell>
          <cell r="AT571" t="str">
            <v/>
          </cell>
          <cell r="AU571" t="str">
            <v>4</v>
          </cell>
          <cell r="AV571" t="str">
            <v>50</v>
          </cell>
          <cell r="AW571" t="str">
            <v>0</v>
          </cell>
          <cell r="AX571" t="str">
            <v>不及格</v>
          </cell>
          <cell r="AY571" t="str">
            <v>85.5</v>
          </cell>
          <cell r="AZ571" t="str">
            <v>0</v>
          </cell>
          <cell r="BA571" t="str">
            <v>85.5</v>
          </cell>
          <cell r="BB571" t="str">
            <v>良好</v>
          </cell>
        </row>
        <row r="572">
          <cell r="F572" t="str">
            <v>李亚轩</v>
          </cell>
          <cell r="G572" t="str">
            <v>2</v>
          </cell>
          <cell r="H572" t="str">
            <v>2011-03-09</v>
          </cell>
          <cell r="I572" t="str">
            <v/>
          </cell>
          <cell r="J572" t="str">
            <v>166</v>
          </cell>
          <cell r="K572" t="str">
            <v>57.8</v>
          </cell>
          <cell r="L572" t="str">
            <v>5.0</v>
          </cell>
          <cell r="M572" t="str">
            <v>4.9</v>
          </cell>
          <cell r="N572" t="str">
            <v>100</v>
          </cell>
          <cell r="O572" t="str">
            <v>正常</v>
          </cell>
          <cell r="P572" t="str">
            <v>3489</v>
          </cell>
          <cell r="Q572" t="str">
            <v>100</v>
          </cell>
          <cell r="R572" t="str">
            <v>优秀</v>
          </cell>
          <cell r="S572" t="str">
            <v>8.4</v>
          </cell>
          <cell r="T572" t="str">
            <v>85</v>
          </cell>
          <cell r="U572" t="str">
            <v>良好</v>
          </cell>
          <cell r="V572" t="str">
            <v>17</v>
          </cell>
          <cell r="W572" t="str">
            <v>80</v>
          </cell>
          <cell r="X572" t="str">
            <v>良好</v>
          </cell>
          <cell r="Y572" t="str">
            <v/>
          </cell>
          <cell r="Z572" t="str">
            <v/>
          </cell>
          <cell r="AA572" t="str">
            <v/>
          </cell>
          <cell r="AB572" t="str">
            <v/>
          </cell>
          <cell r="AC572" t="str">
            <v/>
          </cell>
          <cell r="AD572" t="str">
            <v/>
          </cell>
          <cell r="AE572" t="str">
            <v/>
          </cell>
          <cell r="AF572" t="str">
            <v>190</v>
          </cell>
          <cell r="AG572" t="str">
            <v>90</v>
          </cell>
          <cell r="AH572" t="str">
            <v>优秀</v>
          </cell>
          <cell r="AI572" t="str">
            <v>3.27</v>
          </cell>
          <cell r="AJ572" t="str">
            <v>100</v>
          </cell>
          <cell r="AK572" t="str">
            <v>0</v>
          </cell>
          <cell r="AL572" t="str">
            <v>优秀</v>
          </cell>
          <cell r="AM572" t="str">
            <v/>
          </cell>
          <cell r="AN572" t="str">
            <v/>
          </cell>
          <cell r="AO572" t="str">
            <v/>
          </cell>
          <cell r="AP572" t="str">
            <v/>
          </cell>
          <cell r="AQ572" t="str">
            <v>45</v>
          </cell>
          <cell r="AR572" t="str">
            <v>85</v>
          </cell>
          <cell r="AS572" t="str">
            <v>0</v>
          </cell>
          <cell r="AT572" t="str">
            <v>良好</v>
          </cell>
          <cell r="AU572" t="str">
            <v/>
          </cell>
          <cell r="AV572" t="str">
            <v/>
          </cell>
          <cell r="AW572" t="str">
            <v/>
          </cell>
          <cell r="AX572" t="str">
            <v/>
          </cell>
          <cell r="AY572" t="str">
            <v>92.5</v>
          </cell>
          <cell r="AZ572" t="str">
            <v>0</v>
          </cell>
          <cell r="BA572" t="str">
            <v>92.5</v>
          </cell>
          <cell r="BB572" t="str">
            <v>优秀</v>
          </cell>
        </row>
        <row r="573">
          <cell r="F573" t="str">
            <v>李昕怡</v>
          </cell>
          <cell r="G573" t="str">
            <v>2</v>
          </cell>
          <cell r="H573" t="str">
            <v>2010-12-03</v>
          </cell>
          <cell r="I573" t="str">
            <v/>
          </cell>
          <cell r="J573" t="str">
            <v>155.5</v>
          </cell>
          <cell r="K573" t="str">
            <v>40.1</v>
          </cell>
          <cell r="L573" t="str">
            <v>4.2</v>
          </cell>
          <cell r="M573" t="str">
            <v>4.2</v>
          </cell>
          <cell r="N573" t="str">
            <v>100</v>
          </cell>
          <cell r="O573" t="str">
            <v>正常</v>
          </cell>
          <cell r="P573" t="str">
            <v>1853</v>
          </cell>
          <cell r="Q573" t="str">
            <v>66</v>
          </cell>
          <cell r="R573" t="str">
            <v>及格</v>
          </cell>
          <cell r="S573" t="str">
            <v>10.3</v>
          </cell>
          <cell r="T573" t="str">
            <v>64</v>
          </cell>
          <cell r="U573" t="str">
            <v>及格</v>
          </cell>
          <cell r="V573" t="str">
            <v>19</v>
          </cell>
          <cell r="W573" t="str">
            <v>85</v>
          </cell>
          <cell r="X573" t="str">
            <v>良好</v>
          </cell>
          <cell r="Y573" t="str">
            <v/>
          </cell>
          <cell r="Z573" t="str">
            <v/>
          </cell>
          <cell r="AA573" t="str">
            <v/>
          </cell>
          <cell r="AB573" t="str">
            <v/>
          </cell>
          <cell r="AC573" t="str">
            <v/>
          </cell>
          <cell r="AD573" t="str">
            <v/>
          </cell>
          <cell r="AE573" t="str">
            <v/>
          </cell>
          <cell r="AF573" t="str">
            <v>166</v>
          </cell>
          <cell r="AG573" t="str">
            <v>74</v>
          </cell>
          <cell r="AH573" t="str">
            <v>及格</v>
          </cell>
          <cell r="AI573" t="str">
            <v>4.17</v>
          </cell>
          <cell r="AJ573" t="str">
            <v>72</v>
          </cell>
          <cell r="AK573" t="str">
            <v>0</v>
          </cell>
          <cell r="AL573" t="str">
            <v>及格</v>
          </cell>
          <cell r="AM573" t="str">
            <v/>
          </cell>
          <cell r="AN573" t="str">
            <v/>
          </cell>
          <cell r="AO573" t="str">
            <v/>
          </cell>
          <cell r="AP573" t="str">
            <v/>
          </cell>
          <cell r="AQ573" t="str">
            <v>46</v>
          </cell>
          <cell r="AR573" t="str">
            <v>85</v>
          </cell>
          <cell r="AS573" t="str">
            <v>0</v>
          </cell>
          <cell r="AT573" t="str">
            <v>良好</v>
          </cell>
          <cell r="AU573" t="str">
            <v/>
          </cell>
          <cell r="AV573" t="str">
            <v/>
          </cell>
          <cell r="AW573" t="str">
            <v/>
          </cell>
          <cell r="AX573" t="str">
            <v/>
          </cell>
          <cell r="AY573" t="str">
            <v>76.5</v>
          </cell>
          <cell r="AZ573" t="str">
            <v>0</v>
          </cell>
          <cell r="BA573" t="str">
            <v>76.5</v>
          </cell>
          <cell r="BB573" t="str">
            <v>及格</v>
          </cell>
        </row>
        <row r="574">
          <cell r="F574" t="str">
            <v>相俊宇</v>
          </cell>
          <cell r="G574" t="str">
            <v>1</v>
          </cell>
          <cell r="H574" t="str">
            <v>2011-02-01</v>
          </cell>
          <cell r="I574" t="str">
            <v/>
          </cell>
          <cell r="J574" t="str">
            <v>180</v>
          </cell>
          <cell r="K574" t="str">
            <v>85.7</v>
          </cell>
          <cell r="L574" t="str">
            <v>4.9</v>
          </cell>
          <cell r="M574" t="str">
            <v>5.0</v>
          </cell>
          <cell r="N574" t="str">
            <v>60</v>
          </cell>
          <cell r="O574" t="str">
            <v>肥胖</v>
          </cell>
          <cell r="P574" t="str">
            <v>5231</v>
          </cell>
          <cell r="Q574" t="str">
            <v>100</v>
          </cell>
          <cell r="R574" t="str">
            <v>优秀</v>
          </cell>
          <cell r="S574" t="str">
            <v>7.1</v>
          </cell>
          <cell r="T574" t="str">
            <v>100</v>
          </cell>
          <cell r="U574" t="str">
            <v>优秀</v>
          </cell>
          <cell r="V574" t="str">
            <v>15</v>
          </cell>
          <cell r="W574" t="str">
            <v>85</v>
          </cell>
          <cell r="X574" t="str">
            <v>良好</v>
          </cell>
          <cell r="Y574" t="str">
            <v/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D574" t="str">
            <v/>
          </cell>
          <cell r="AE574" t="str">
            <v/>
          </cell>
          <cell r="AF574" t="str">
            <v>235</v>
          </cell>
          <cell r="AG574" t="str">
            <v>95</v>
          </cell>
          <cell r="AH574" t="str">
            <v>优秀</v>
          </cell>
          <cell r="AI574" t="str">
            <v/>
          </cell>
          <cell r="AJ574" t="str">
            <v/>
          </cell>
          <cell r="AK574" t="str">
            <v/>
          </cell>
          <cell r="AL574" t="str">
            <v/>
          </cell>
          <cell r="AM574" t="str">
            <v>4.13</v>
          </cell>
          <cell r="AN574" t="str">
            <v>80</v>
          </cell>
          <cell r="AO574" t="str">
            <v>0</v>
          </cell>
          <cell r="AP574" t="str">
            <v>良好</v>
          </cell>
          <cell r="AQ574" t="str">
            <v/>
          </cell>
          <cell r="AR574" t="str">
            <v/>
          </cell>
          <cell r="AS574" t="str">
            <v/>
          </cell>
          <cell r="AT574" t="str">
            <v/>
          </cell>
          <cell r="AU574" t="str">
            <v>3</v>
          </cell>
          <cell r="AV574" t="str">
            <v>40</v>
          </cell>
          <cell r="AW574" t="str">
            <v>0</v>
          </cell>
          <cell r="AX574" t="str">
            <v>不及格</v>
          </cell>
          <cell r="AY574" t="str">
            <v>82.0</v>
          </cell>
          <cell r="AZ574" t="str">
            <v>0</v>
          </cell>
          <cell r="BA574" t="str">
            <v>82</v>
          </cell>
          <cell r="BB574" t="str">
            <v>良好</v>
          </cell>
        </row>
        <row r="575">
          <cell r="F575" t="str">
            <v>李佳滢</v>
          </cell>
          <cell r="G575" t="str">
            <v>2</v>
          </cell>
          <cell r="H575" t="str">
            <v>2011-03-16</v>
          </cell>
          <cell r="I575" t="str">
            <v/>
          </cell>
          <cell r="J575" t="str">
            <v>166</v>
          </cell>
          <cell r="K575" t="str">
            <v>45.3</v>
          </cell>
          <cell r="L575" t="str">
            <v>5.0</v>
          </cell>
          <cell r="M575" t="str">
            <v>5.0</v>
          </cell>
          <cell r="N575" t="str">
            <v>100</v>
          </cell>
          <cell r="O575" t="str">
            <v>正常</v>
          </cell>
          <cell r="P575" t="str">
            <v>4175</v>
          </cell>
          <cell r="Q575" t="str">
            <v>100</v>
          </cell>
          <cell r="R575" t="str">
            <v>优秀</v>
          </cell>
          <cell r="S575" t="str">
            <v>8.8</v>
          </cell>
          <cell r="T575" t="str">
            <v>80</v>
          </cell>
          <cell r="U575" t="str">
            <v>良好</v>
          </cell>
          <cell r="V575" t="str">
            <v>19.5</v>
          </cell>
          <cell r="W575" t="str">
            <v>90</v>
          </cell>
          <cell r="X575" t="str">
            <v>优秀</v>
          </cell>
          <cell r="Y575" t="str">
            <v/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D575" t="str">
            <v/>
          </cell>
          <cell r="AE575" t="str">
            <v/>
          </cell>
          <cell r="AF575" t="str">
            <v>170</v>
          </cell>
          <cell r="AG575" t="str">
            <v>76</v>
          </cell>
          <cell r="AH575" t="str">
            <v>及格</v>
          </cell>
          <cell r="AI575" t="str">
            <v>3.53</v>
          </cell>
          <cell r="AJ575" t="str">
            <v>80</v>
          </cell>
          <cell r="AK575" t="str">
            <v>0</v>
          </cell>
          <cell r="AL575" t="str">
            <v>良好</v>
          </cell>
          <cell r="AM575" t="str">
            <v/>
          </cell>
          <cell r="AN575" t="str">
            <v/>
          </cell>
          <cell r="AO575" t="str">
            <v/>
          </cell>
          <cell r="AP575" t="str">
            <v/>
          </cell>
          <cell r="AQ575" t="str">
            <v>40</v>
          </cell>
          <cell r="AR575" t="str">
            <v>78</v>
          </cell>
          <cell r="AS575" t="str">
            <v>0</v>
          </cell>
          <cell r="AT575" t="str">
            <v>及格</v>
          </cell>
          <cell r="AU575" t="str">
            <v/>
          </cell>
          <cell r="AV575" t="str">
            <v/>
          </cell>
          <cell r="AW575" t="str">
            <v/>
          </cell>
          <cell r="AX575" t="str">
            <v/>
          </cell>
          <cell r="AY575" t="str">
            <v>86.4</v>
          </cell>
          <cell r="AZ575" t="str">
            <v>0</v>
          </cell>
          <cell r="BA575" t="str">
            <v>86.4</v>
          </cell>
          <cell r="BB575" t="str">
            <v>良好</v>
          </cell>
        </row>
        <row r="576">
          <cell r="F576" t="str">
            <v>虞梓童</v>
          </cell>
          <cell r="G576" t="str">
            <v>2</v>
          </cell>
          <cell r="H576" t="str">
            <v>2011-04-19</v>
          </cell>
          <cell r="I576" t="str">
            <v/>
          </cell>
          <cell r="J576" t="str">
            <v>152.5</v>
          </cell>
          <cell r="K576" t="str">
            <v>40.3</v>
          </cell>
          <cell r="L576" t="str">
            <v>5.1</v>
          </cell>
          <cell r="M576" t="str">
            <v>5.1</v>
          </cell>
          <cell r="N576" t="str">
            <v>100</v>
          </cell>
          <cell r="O576" t="str">
            <v>正常</v>
          </cell>
          <cell r="P576" t="str">
            <v>2480</v>
          </cell>
          <cell r="Q576" t="str">
            <v>78</v>
          </cell>
          <cell r="R576" t="str">
            <v>及格</v>
          </cell>
          <cell r="S576" t="str">
            <v>8.7</v>
          </cell>
          <cell r="T576" t="str">
            <v>80</v>
          </cell>
          <cell r="U576" t="str">
            <v>良好</v>
          </cell>
          <cell r="V576" t="str">
            <v>24.5</v>
          </cell>
          <cell r="W576" t="str">
            <v>100</v>
          </cell>
          <cell r="X576" t="str">
            <v>优秀</v>
          </cell>
          <cell r="Y576" t="str">
            <v/>
          </cell>
          <cell r="Z576" t="str">
            <v/>
          </cell>
          <cell r="AA576" t="str">
            <v/>
          </cell>
          <cell r="AB576" t="str">
            <v/>
          </cell>
          <cell r="AC576" t="str">
            <v/>
          </cell>
          <cell r="AD576" t="str">
            <v/>
          </cell>
          <cell r="AE576" t="str">
            <v/>
          </cell>
          <cell r="AF576" t="str">
            <v>165</v>
          </cell>
          <cell r="AG576" t="str">
            <v>74</v>
          </cell>
          <cell r="AH576" t="str">
            <v>及格</v>
          </cell>
          <cell r="AI576" t="str">
            <v>3.26</v>
          </cell>
          <cell r="AJ576" t="str">
            <v>100</v>
          </cell>
          <cell r="AK576" t="str">
            <v>0</v>
          </cell>
          <cell r="AL576" t="str">
            <v>优秀</v>
          </cell>
          <cell r="AM576" t="str">
            <v/>
          </cell>
          <cell r="AN576" t="str">
            <v/>
          </cell>
          <cell r="AO576" t="str">
            <v/>
          </cell>
          <cell r="AP576" t="str">
            <v/>
          </cell>
          <cell r="AQ576" t="str">
            <v>40</v>
          </cell>
          <cell r="AR576" t="str">
            <v>78</v>
          </cell>
          <cell r="AS576" t="str">
            <v>0</v>
          </cell>
          <cell r="AT576" t="str">
            <v>及格</v>
          </cell>
          <cell r="AU576" t="str">
            <v/>
          </cell>
          <cell r="AV576" t="str">
            <v/>
          </cell>
          <cell r="AW576" t="str">
            <v/>
          </cell>
          <cell r="AX576" t="str">
            <v/>
          </cell>
          <cell r="AY576" t="str">
            <v>87.9</v>
          </cell>
          <cell r="AZ576" t="str">
            <v>0</v>
          </cell>
          <cell r="BA576" t="str">
            <v>87.9</v>
          </cell>
          <cell r="BB576" t="str">
            <v>良好</v>
          </cell>
        </row>
        <row r="577">
          <cell r="F577" t="str">
            <v>谢佳迅</v>
          </cell>
          <cell r="G577" t="str">
            <v>1</v>
          </cell>
          <cell r="H577" t="str">
            <v>2011-02-24</v>
          </cell>
          <cell r="I577" t="str">
            <v/>
          </cell>
          <cell r="J577" t="str">
            <v>161</v>
          </cell>
          <cell r="K577" t="str">
            <v>43.3</v>
          </cell>
          <cell r="L577" t="str">
            <v>4.3</v>
          </cell>
          <cell r="M577" t="str">
            <v>4.4</v>
          </cell>
          <cell r="N577" t="str">
            <v>100</v>
          </cell>
          <cell r="O577" t="str">
            <v>正常</v>
          </cell>
          <cell r="P577" t="str">
            <v>3215</v>
          </cell>
          <cell r="Q577" t="str">
            <v>80</v>
          </cell>
          <cell r="R577" t="str">
            <v>良好</v>
          </cell>
          <cell r="S577" t="str">
            <v>8.2</v>
          </cell>
          <cell r="T577" t="str">
            <v>76</v>
          </cell>
          <cell r="U577" t="str">
            <v>及格</v>
          </cell>
          <cell r="V577" t="str">
            <v>14</v>
          </cell>
          <cell r="W577" t="str">
            <v>85</v>
          </cell>
          <cell r="X577" t="str">
            <v>良好</v>
          </cell>
          <cell r="Y577" t="str">
            <v/>
          </cell>
          <cell r="Z577" t="str">
            <v/>
          </cell>
          <cell r="AA577" t="str">
            <v/>
          </cell>
          <cell r="AB577" t="str">
            <v/>
          </cell>
          <cell r="AC577" t="str">
            <v/>
          </cell>
          <cell r="AD577" t="str">
            <v/>
          </cell>
          <cell r="AE577" t="str">
            <v/>
          </cell>
          <cell r="AF577" t="str">
            <v>180</v>
          </cell>
          <cell r="AG577" t="str">
            <v>64</v>
          </cell>
          <cell r="AH577" t="str">
            <v>及格</v>
          </cell>
          <cell r="AI577" t="str">
            <v/>
          </cell>
          <cell r="AJ577" t="str">
            <v/>
          </cell>
          <cell r="AK577" t="str">
            <v/>
          </cell>
          <cell r="AL577" t="str">
            <v/>
          </cell>
          <cell r="AM577" t="str">
            <v>3.56</v>
          </cell>
          <cell r="AN577" t="str">
            <v>90</v>
          </cell>
          <cell r="AO577" t="str">
            <v>0</v>
          </cell>
          <cell r="AP577" t="str">
            <v>优秀</v>
          </cell>
          <cell r="AQ577" t="str">
            <v/>
          </cell>
          <cell r="AR577" t="str">
            <v/>
          </cell>
          <cell r="AS577" t="str">
            <v/>
          </cell>
          <cell r="AT577" t="str">
            <v/>
          </cell>
          <cell r="AU577" t="str">
            <v>3</v>
          </cell>
          <cell r="AV577" t="str">
            <v>40</v>
          </cell>
          <cell r="AW577" t="str">
            <v>0</v>
          </cell>
          <cell r="AX577" t="str">
            <v>不及格</v>
          </cell>
          <cell r="AY577" t="str">
            <v>79.1</v>
          </cell>
          <cell r="AZ577" t="str">
            <v>0</v>
          </cell>
          <cell r="BA577" t="str">
            <v>79.1</v>
          </cell>
          <cell r="BB577" t="str">
            <v>及格</v>
          </cell>
        </row>
        <row r="578">
          <cell r="F578" t="str">
            <v>朱涔铭</v>
          </cell>
          <cell r="G578" t="str">
            <v>1</v>
          </cell>
          <cell r="H578" t="str">
            <v>2012-05-14</v>
          </cell>
          <cell r="I578" t="str">
            <v/>
          </cell>
          <cell r="J578" t="str">
            <v>152.5</v>
          </cell>
          <cell r="K578" t="str">
            <v>54.5</v>
          </cell>
          <cell r="L578" t="str">
            <v>4.6</v>
          </cell>
          <cell r="M578" t="str">
            <v>4.5</v>
          </cell>
          <cell r="N578" t="str">
            <v>80</v>
          </cell>
          <cell r="O578" t="str">
            <v>超重</v>
          </cell>
          <cell r="P578" t="str">
            <v>2319</v>
          </cell>
          <cell r="Q578" t="str">
            <v>70</v>
          </cell>
          <cell r="R578" t="str">
            <v>及格</v>
          </cell>
          <cell r="S578" t="str">
            <v>8</v>
          </cell>
          <cell r="T578" t="str">
            <v>90</v>
          </cell>
          <cell r="U578" t="str">
            <v>优秀</v>
          </cell>
          <cell r="V578" t="str">
            <v>10</v>
          </cell>
          <cell r="W578" t="str">
            <v>78</v>
          </cell>
          <cell r="X578" t="str">
            <v>及格</v>
          </cell>
          <cell r="Y578" t="str">
            <v/>
          </cell>
          <cell r="Z578" t="str">
            <v/>
          </cell>
          <cell r="AA578" t="str">
            <v/>
          </cell>
          <cell r="AB578" t="str">
            <v/>
          </cell>
          <cell r="AC578" t="str">
            <v/>
          </cell>
          <cell r="AD578" t="str">
            <v/>
          </cell>
          <cell r="AE578" t="str">
            <v/>
          </cell>
          <cell r="AF578" t="str">
            <v>170</v>
          </cell>
          <cell r="AG578" t="str">
            <v>66</v>
          </cell>
          <cell r="AH578" t="str">
            <v>及格</v>
          </cell>
          <cell r="AI578" t="str">
            <v/>
          </cell>
          <cell r="AJ578" t="str">
            <v/>
          </cell>
          <cell r="AK578" t="str">
            <v/>
          </cell>
          <cell r="AL578" t="str">
            <v/>
          </cell>
          <cell r="AM578" t="str">
            <v>4.32</v>
          </cell>
          <cell r="AN578" t="str">
            <v>78</v>
          </cell>
          <cell r="AO578" t="str">
            <v>0</v>
          </cell>
          <cell r="AP578" t="str">
            <v>及格</v>
          </cell>
          <cell r="AQ578" t="str">
            <v/>
          </cell>
          <cell r="AR578" t="str">
            <v/>
          </cell>
          <cell r="AS578" t="str">
            <v/>
          </cell>
          <cell r="AT578" t="str">
            <v/>
          </cell>
          <cell r="AU578" t="str">
            <v>1</v>
          </cell>
          <cell r="AV578" t="str">
            <v>30</v>
          </cell>
          <cell r="AW578" t="str">
            <v>0</v>
          </cell>
          <cell r="AX578" t="str">
            <v>不及格</v>
          </cell>
          <cell r="AY578" t="str">
            <v>73.5</v>
          </cell>
          <cell r="AZ578" t="str">
            <v>0</v>
          </cell>
          <cell r="BA578" t="str">
            <v>73.5</v>
          </cell>
          <cell r="BB578" t="str">
            <v>及格</v>
          </cell>
        </row>
        <row r="579">
          <cell r="F579" t="str">
            <v>王钰嵃</v>
          </cell>
          <cell r="G579" t="str">
            <v>2</v>
          </cell>
          <cell r="H579" t="str">
            <v>2012-02-20</v>
          </cell>
          <cell r="I579" t="str">
            <v/>
          </cell>
          <cell r="J579" t="str">
            <v>164.5</v>
          </cell>
          <cell r="K579" t="str">
            <v>46.5</v>
          </cell>
          <cell r="L579" t="str">
            <v>5.1</v>
          </cell>
          <cell r="M579" t="str">
            <v>5.1</v>
          </cell>
          <cell r="N579" t="str">
            <v>100</v>
          </cell>
          <cell r="O579" t="str">
            <v>正常</v>
          </cell>
          <cell r="P579" t="str">
            <v>3007</v>
          </cell>
          <cell r="Q579" t="str">
            <v>100</v>
          </cell>
          <cell r="R579" t="str">
            <v>优秀</v>
          </cell>
          <cell r="S579" t="str">
            <v>8.6</v>
          </cell>
          <cell r="T579" t="str">
            <v>85</v>
          </cell>
          <cell r="U579" t="str">
            <v>良好</v>
          </cell>
          <cell r="V579" t="str">
            <v>26</v>
          </cell>
          <cell r="W579" t="str">
            <v>100</v>
          </cell>
          <cell r="X579" t="str">
            <v>优秀</v>
          </cell>
          <cell r="Y579" t="str">
            <v/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D579" t="str">
            <v/>
          </cell>
          <cell r="AE579" t="str">
            <v/>
          </cell>
          <cell r="AF579" t="str">
            <v>200</v>
          </cell>
          <cell r="AG579" t="str">
            <v>100</v>
          </cell>
          <cell r="AH579" t="str">
            <v>优秀</v>
          </cell>
          <cell r="AI579" t="str">
            <v>3.47</v>
          </cell>
          <cell r="AJ579" t="str">
            <v>90</v>
          </cell>
          <cell r="AK579" t="str">
            <v>0</v>
          </cell>
          <cell r="AL579" t="str">
            <v>优秀</v>
          </cell>
          <cell r="AM579" t="str">
            <v/>
          </cell>
          <cell r="AN579" t="str">
            <v/>
          </cell>
          <cell r="AO579" t="str">
            <v/>
          </cell>
          <cell r="AP579" t="str">
            <v/>
          </cell>
          <cell r="AQ579" t="str">
            <v>40</v>
          </cell>
          <cell r="AR579" t="str">
            <v>80</v>
          </cell>
          <cell r="AS579" t="str">
            <v>0</v>
          </cell>
          <cell r="AT579" t="str">
            <v>良好</v>
          </cell>
          <cell r="AU579" t="str">
            <v/>
          </cell>
          <cell r="AV579" t="str">
            <v/>
          </cell>
          <cell r="AW579" t="str">
            <v/>
          </cell>
          <cell r="AX579" t="str">
            <v/>
          </cell>
          <cell r="AY579" t="str">
            <v>93.0</v>
          </cell>
          <cell r="AZ579" t="str">
            <v>0</v>
          </cell>
          <cell r="BA579" t="str">
            <v>93</v>
          </cell>
          <cell r="BB579" t="str">
            <v>优秀</v>
          </cell>
        </row>
        <row r="580">
          <cell r="F580" t="str">
            <v>唐诗予</v>
          </cell>
          <cell r="G580" t="str">
            <v>2</v>
          </cell>
          <cell r="H580" t="str">
            <v>2012-04-09</v>
          </cell>
          <cell r="I580" t="str">
            <v/>
          </cell>
          <cell r="J580" t="str">
            <v>156</v>
          </cell>
          <cell r="K580" t="str">
            <v>43.4</v>
          </cell>
          <cell r="L580" t="str">
            <v>4.8</v>
          </cell>
          <cell r="M580" t="str">
            <v>5.0</v>
          </cell>
          <cell r="N580" t="str">
            <v>100</v>
          </cell>
          <cell r="O580" t="str">
            <v>正常</v>
          </cell>
          <cell r="P580" t="str">
            <v>2255</v>
          </cell>
          <cell r="Q580" t="str">
            <v>78</v>
          </cell>
          <cell r="R580" t="str">
            <v>及格</v>
          </cell>
          <cell r="S580" t="str">
            <v>9.4</v>
          </cell>
          <cell r="T580" t="str">
            <v>74</v>
          </cell>
          <cell r="U580" t="str">
            <v>及格</v>
          </cell>
          <cell r="V580" t="str">
            <v>22</v>
          </cell>
          <cell r="W580" t="str">
            <v>100</v>
          </cell>
          <cell r="X580" t="str">
            <v>优秀</v>
          </cell>
          <cell r="Y580" t="str">
            <v/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D580" t="str">
            <v/>
          </cell>
          <cell r="AE580" t="str">
            <v/>
          </cell>
          <cell r="AF580" t="str">
            <v>165</v>
          </cell>
          <cell r="AG580" t="str">
            <v>76</v>
          </cell>
          <cell r="AH580" t="str">
            <v>及格</v>
          </cell>
          <cell r="AI580" t="str">
            <v>4.15</v>
          </cell>
          <cell r="AJ580" t="str">
            <v>76</v>
          </cell>
          <cell r="AK580" t="str">
            <v>0</v>
          </cell>
          <cell r="AL580" t="str">
            <v>及格</v>
          </cell>
          <cell r="AM580" t="str">
            <v/>
          </cell>
          <cell r="AN580" t="str">
            <v/>
          </cell>
          <cell r="AO580" t="str">
            <v/>
          </cell>
          <cell r="AP580" t="str">
            <v/>
          </cell>
          <cell r="AQ580" t="str">
            <v>41</v>
          </cell>
          <cell r="AR580" t="str">
            <v>80</v>
          </cell>
          <cell r="AS580" t="str">
            <v>0</v>
          </cell>
          <cell r="AT580" t="str">
            <v>良好</v>
          </cell>
          <cell r="AU580" t="str">
            <v/>
          </cell>
          <cell r="AV580" t="str">
            <v/>
          </cell>
          <cell r="AW580" t="str">
            <v/>
          </cell>
          <cell r="AX580" t="str">
            <v/>
          </cell>
          <cell r="AY580" t="str">
            <v>82.3</v>
          </cell>
          <cell r="AZ580" t="str">
            <v>0</v>
          </cell>
          <cell r="BA580" t="str">
            <v>82.3</v>
          </cell>
          <cell r="BB580" t="str">
            <v>良好</v>
          </cell>
        </row>
        <row r="581">
          <cell r="F581" t="str">
            <v>朱妤晗</v>
          </cell>
          <cell r="G581" t="str">
            <v>2</v>
          </cell>
          <cell r="H581" t="str">
            <v>2012-08-21</v>
          </cell>
          <cell r="I581" t="str">
            <v/>
          </cell>
          <cell r="J581" t="str">
            <v>164.5</v>
          </cell>
          <cell r="K581" t="str">
            <v>61.1</v>
          </cell>
          <cell r="L581" t="str">
            <v>4.9</v>
          </cell>
          <cell r="M581" t="str">
            <v>4.9</v>
          </cell>
          <cell r="N581" t="str">
            <v>80</v>
          </cell>
          <cell r="O581" t="str">
            <v>超重</v>
          </cell>
          <cell r="P581" t="str">
            <v>2550</v>
          </cell>
          <cell r="Q581" t="str">
            <v>90</v>
          </cell>
          <cell r="R581" t="str">
            <v>优秀</v>
          </cell>
          <cell r="S581" t="str">
            <v>10</v>
          </cell>
          <cell r="T581" t="str">
            <v>68</v>
          </cell>
          <cell r="U581" t="str">
            <v>及格</v>
          </cell>
          <cell r="V581" t="str">
            <v>20</v>
          </cell>
          <cell r="W581" t="str">
            <v>90</v>
          </cell>
          <cell r="X581" t="str">
            <v>优秀</v>
          </cell>
          <cell r="Y581" t="str">
            <v/>
          </cell>
          <cell r="Z581" t="str">
            <v/>
          </cell>
          <cell r="AA581" t="str">
            <v/>
          </cell>
          <cell r="AB581" t="str">
            <v/>
          </cell>
          <cell r="AC581" t="str">
            <v/>
          </cell>
          <cell r="AD581" t="str">
            <v/>
          </cell>
          <cell r="AE581" t="str">
            <v/>
          </cell>
          <cell r="AF581" t="str">
            <v>158</v>
          </cell>
          <cell r="AG581" t="str">
            <v>72</v>
          </cell>
          <cell r="AH581" t="str">
            <v>及格</v>
          </cell>
          <cell r="AI581" t="str">
            <v>4.55</v>
          </cell>
          <cell r="AJ581" t="str">
            <v>60</v>
          </cell>
          <cell r="AK581" t="str">
            <v>0</v>
          </cell>
          <cell r="AL581" t="str">
            <v>及格</v>
          </cell>
          <cell r="AM581" t="str">
            <v/>
          </cell>
          <cell r="AN581" t="str">
            <v/>
          </cell>
          <cell r="AO581" t="str">
            <v/>
          </cell>
          <cell r="AP581" t="str">
            <v/>
          </cell>
          <cell r="AQ581" t="str">
            <v>25</v>
          </cell>
          <cell r="AR581" t="str">
            <v>64</v>
          </cell>
          <cell r="AS581" t="str">
            <v>0</v>
          </cell>
          <cell r="AT581" t="str">
            <v>及格</v>
          </cell>
          <cell r="AU581" t="str">
            <v/>
          </cell>
          <cell r="AV581" t="str">
            <v/>
          </cell>
          <cell r="AW581" t="str">
            <v/>
          </cell>
          <cell r="AX581" t="str">
            <v/>
          </cell>
          <cell r="AY581" t="str">
            <v>73.7</v>
          </cell>
          <cell r="AZ581" t="str">
            <v>0</v>
          </cell>
          <cell r="BA581" t="str">
            <v>73.7</v>
          </cell>
          <cell r="BB581" t="str">
            <v>及格</v>
          </cell>
        </row>
        <row r="582">
          <cell r="F582" t="str">
            <v>顾子葵</v>
          </cell>
          <cell r="G582" t="str">
            <v>2</v>
          </cell>
          <cell r="H582" t="str">
            <v>2011-12-12</v>
          </cell>
          <cell r="I582" t="str">
            <v/>
          </cell>
          <cell r="J582" t="str">
            <v>161.5</v>
          </cell>
          <cell r="K582" t="str">
            <v>41.8</v>
          </cell>
          <cell r="L582" t="str">
            <v>4.0</v>
          </cell>
          <cell r="M582" t="str">
            <v>4.2</v>
          </cell>
          <cell r="N582" t="str">
            <v>100</v>
          </cell>
          <cell r="O582" t="str">
            <v>正常</v>
          </cell>
          <cell r="P582" t="str">
            <v>2014</v>
          </cell>
          <cell r="Q582" t="str">
            <v>72</v>
          </cell>
          <cell r="R582" t="str">
            <v>及格</v>
          </cell>
          <cell r="S582" t="str">
            <v>8.2</v>
          </cell>
          <cell r="T582" t="str">
            <v>95</v>
          </cell>
          <cell r="U582" t="str">
            <v>优秀</v>
          </cell>
          <cell r="V582" t="str">
            <v>17</v>
          </cell>
          <cell r="W582" t="str">
            <v>85</v>
          </cell>
          <cell r="X582" t="str">
            <v>良好</v>
          </cell>
          <cell r="Y582" t="str">
            <v/>
          </cell>
          <cell r="Z582" t="str">
            <v/>
          </cell>
          <cell r="AA582" t="str">
            <v/>
          </cell>
          <cell r="AB582" t="str">
            <v/>
          </cell>
          <cell r="AC582" t="str">
            <v/>
          </cell>
          <cell r="AD582" t="str">
            <v/>
          </cell>
          <cell r="AE582" t="str">
            <v/>
          </cell>
          <cell r="AF582" t="str">
            <v>200</v>
          </cell>
          <cell r="AG582" t="str">
            <v>100</v>
          </cell>
          <cell r="AH582" t="str">
            <v>优秀</v>
          </cell>
          <cell r="AI582" t="str">
            <v>4.13</v>
          </cell>
          <cell r="AJ582" t="str">
            <v>76</v>
          </cell>
          <cell r="AK582" t="str">
            <v>0</v>
          </cell>
          <cell r="AL582" t="str">
            <v>及格</v>
          </cell>
          <cell r="AM582" t="str">
            <v/>
          </cell>
          <cell r="AN582" t="str">
            <v/>
          </cell>
          <cell r="AO582" t="str">
            <v/>
          </cell>
          <cell r="AP582" t="str">
            <v/>
          </cell>
          <cell r="AQ582" t="str">
            <v>41</v>
          </cell>
          <cell r="AR582" t="str">
            <v>80</v>
          </cell>
          <cell r="AS582" t="str">
            <v>0</v>
          </cell>
          <cell r="AT582" t="str">
            <v>良好</v>
          </cell>
          <cell r="AU582" t="str">
            <v/>
          </cell>
          <cell r="AV582" t="str">
            <v/>
          </cell>
          <cell r="AW582" t="str">
            <v/>
          </cell>
          <cell r="AX582" t="str">
            <v/>
          </cell>
          <cell r="AY582" t="str">
            <v>86.5</v>
          </cell>
          <cell r="AZ582" t="str">
            <v>0</v>
          </cell>
          <cell r="BA582" t="str">
            <v>86.5</v>
          </cell>
          <cell r="BB582" t="str">
            <v>良好</v>
          </cell>
        </row>
        <row r="583">
          <cell r="F583" t="str">
            <v>徐艺嘉</v>
          </cell>
          <cell r="G583" t="str">
            <v>2</v>
          </cell>
          <cell r="H583" t="str">
            <v>2012-08-22</v>
          </cell>
          <cell r="I583" t="str">
            <v/>
          </cell>
          <cell r="J583" t="str">
            <v>153</v>
          </cell>
          <cell r="K583" t="str">
            <v>58.5</v>
          </cell>
          <cell r="L583" t="str">
            <v>4.4</v>
          </cell>
          <cell r="M583" t="str">
            <v>4.3</v>
          </cell>
          <cell r="N583" t="str">
            <v>60</v>
          </cell>
          <cell r="O583" t="str">
            <v>肥胖</v>
          </cell>
          <cell r="P583" t="str">
            <v>2580</v>
          </cell>
          <cell r="Q583" t="str">
            <v>90</v>
          </cell>
          <cell r="R583" t="str">
            <v>优秀</v>
          </cell>
          <cell r="S583" t="str">
            <v>10.8</v>
          </cell>
          <cell r="T583" t="str">
            <v>60</v>
          </cell>
          <cell r="U583" t="str">
            <v>及格</v>
          </cell>
          <cell r="V583" t="str">
            <v>20</v>
          </cell>
          <cell r="W583" t="str">
            <v>90</v>
          </cell>
          <cell r="X583" t="str">
            <v>优秀</v>
          </cell>
          <cell r="Y583" t="str">
            <v/>
          </cell>
          <cell r="Z583" t="str">
            <v/>
          </cell>
          <cell r="AA583" t="str">
            <v/>
          </cell>
          <cell r="AB583" t="str">
            <v/>
          </cell>
          <cell r="AC583" t="str">
            <v/>
          </cell>
          <cell r="AD583" t="str">
            <v/>
          </cell>
          <cell r="AE583" t="str">
            <v/>
          </cell>
          <cell r="AF583" t="str">
            <v>160</v>
          </cell>
          <cell r="AG583" t="str">
            <v>72</v>
          </cell>
          <cell r="AH583" t="str">
            <v>及格</v>
          </cell>
          <cell r="AI583" t="str">
            <v>4.54</v>
          </cell>
          <cell r="AJ583" t="str">
            <v>60</v>
          </cell>
          <cell r="AK583" t="str">
            <v>0</v>
          </cell>
          <cell r="AL583" t="str">
            <v>及格</v>
          </cell>
          <cell r="AM583" t="str">
            <v/>
          </cell>
          <cell r="AN583" t="str">
            <v/>
          </cell>
          <cell r="AO583" t="str">
            <v/>
          </cell>
          <cell r="AP583" t="str">
            <v/>
          </cell>
          <cell r="AQ583" t="str">
            <v>28</v>
          </cell>
          <cell r="AR583" t="str">
            <v>68</v>
          </cell>
          <cell r="AS583" t="str">
            <v>0</v>
          </cell>
          <cell r="AT583" t="str">
            <v>及格</v>
          </cell>
          <cell r="AU583" t="str">
            <v/>
          </cell>
          <cell r="AV583" t="str">
            <v/>
          </cell>
          <cell r="AW583" t="str">
            <v/>
          </cell>
          <cell r="AX583" t="str">
            <v/>
          </cell>
          <cell r="AY583" t="str">
            <v>69.5</v>
          </cell>
          <cell r="AZ583" t="str">
            <v>0</v>
          </cell>
          <cell r="BA583" t="str">
            <v>69.5</v>
          </cell>
          <cell r="BB583" t="str">
            <v>及格</v>
          </cell>
        </row>
        <row r="584">
          <cell r="F584" t="str">
            <v>马芷媛</v>
          </cell>
          <cell r="G584" t="str">
            <v>2</v>
          </cell>
          <cell r="H584" t="str">
            <v>2012-02-29</v>
          </cell>
          <cell r="I584" t="str">
            <v/>
          </cell>
          <cell r="J584" t="str">
            <v>158</v>
          </cell>
          <cell r="K584" t="str">
            <v>46.8</v>
          </cell>
          <cell r="L584" t="str">
            <v>5.1</v>
          </cell>
          <cell r="M584" t="str">
            <v>5.0</v>
          </cell>
          <cell r="N584" t="str">
            <v>100</v>
          </cell>
          <cell r="O584" t="str">
            <v>正常</v>
          </cell>
          <cell r="P584" t="str">
            <v>2550</v>
          </cell>
          <cell r="Q584" t="str">
            <v>90</v>
          </cell>
          <cell r="R584" t="str">
            <v>优秀</v>
          </cell>
          <cell r="S584" t="str">
            <v>8.3</v>
          </cell>
          <cell r="T584" t="str">
            <v>90</v>
          </cell>
          <cell r="U584" t="str">
            <v>优秀</v>
          </cell>
          <cell r="V584" t="str">
            <v>28</v>
          </cell>
          <cell r="W584" t="str">
            <v>100</v>
          </cell>
          <cell r="X584" t="str">
            <v>优秀</v>
          </cell>
          <cell r="Y584" t="str">
            <v/>
          </cell>
          <cell r="Z584" t="str">
            <v/>
          </cell>
          <cell r="AA584" t="str">
            <v/>
          </cell>
          <cell r="AB584" t="str">
            <v/>
          </cell>
          <cell r="AC584" t="str">
            <v/>
          </cell>
          <cell r="AD584" t="str">
            <v/>
          </cell>
          <cell r="AE584" t="str">
            <v/>
          </cell>
          <cell r="AF584" t="str">
            <v>165</v>
          </cell>
          <cell r="AG584" t="str">
            <v>76</v>
          </cell>
          <cell r="AH584" t="str">
            <v>及格</v>
          </cell>
          <cell r="AI584" t="str">
            <v>3.49</v>
          </cell>
          <cell r="AJ584" t="str">
            <v>90</v>
          </cell>
          <cell r="AK584" t="str">
            <v>0</v>
          </cell>
          <cell r="AL584" t="str">
            <v>优秀</v>
          </cell>
          <cell r="AM584" t="str">
            <v/>
          </cell>
          <cell r="AN584" t="str">
            <v/>
          </cell>
          <cell r="AO584" t="str">
            <v/>
          </cell>
          <cell r="AP584" t="str">
            <v/>
          </cell>
          <cell r="AQ584" t="str">
            <v>57</v>
          </cell>
          <cell r="AR584" t="str">
            <v>100</v>
          </cell>
          <cell r="AS584" t="str">
            <v>4</v>
          </cell>
          <cell r="AT584" t="str">
            <v>优秀</v>
          </cell>
          <cell r="AU584" t="str">
            <v/>
          </cell>
          <cell r="AV584" t="str">
            <v/>
          </cell>
          <cell r="AW584" t="str">
            <v/>
          </cell>
          <cell r="AX584" t="str">
            <v/>
          </cell>
          <cell r="AY584" t="str">
            <v>92.1</v>
          </cell>
          <cell r="AZ584" t="str">
            <v>4</v>
          </cell>
          <cell r="BA584" t="str">
            <v>96.1</v>
          </cell>
          <cell r="BB584" t="str">
            <v>优秀</v>
          </cell>
        </row>
        <row r="585">
          <cell r="F585" t="str">
            <v>秦一婷</v>
          </cell>
          <cell r="G585" t="str">
            <v>2</v>
          </cell>
          <cell r="H585" t="str">
            <v>2012-01-13</v>
          </cell>
          <cell r="I585" t="str">
            <v/>
          </cell>
          <cell r="J585" t="str">
            <v>160.5</v>
          </cell>
          <cell r="K585" t="str">
            <v>41.2</v>
          </cell>
          <cell r="L585" t="str">
            <v>4.9</v>
          </cell>
          <cell r="M585" t="str">
            <v>4.6</v>
          </cell>
          <cell r="N585" t="str">
            <v>100</v>
          </cell>
          <cell r="O585" t="str">
            <v>正常</v>
          </cell>
          <cell r="P585" t="str">
            <v>2031</v>
          </cell>
          <cell r="Q585" t="str">
            <v>72</v>
          </cell>
          <cell r="R585" t="str">
            <v>及格</v>
          </cell>
          <cell r="S585" t="str">
            <v>9.3</v>
          </cell>
          <cell r="T585" t="str">
            <v>76</v>
          </cell>
          <cell r="U585" t="str">
            <v>及格</v>
          </cell>
          <cell r="V585" t="str">
            <v>13</v>
          </cell>
          <cell r="W585" t="str">
            <v>76</v>
          </cell>
          <cell r="X585" t="str">
            <v>及格</v>
          </cell>
          <cell r="Y585" t="str">
            <v/>
          </cell>
          <cell r="Z585" t="str">
            <v/>
          </cell>
          <cell r="AA585" t="str">
            <v/>
          </cell>
          <cell r="AB585" t="str">
            <v/>
          </cell>
          <cell r="AC585" t="str">
            <v/>
          </cell>
          <cell r="AD585" t="str">
            <v/>
          </cell>
          <cell r="AE585" t="str">
            <v/>
          </cell>
          <cell r="AF585" t="str">
            <v>160</v>
          </cell>
          <cell r="AG585" t="str">
            <v>72</v>
          </cell>
          <cell r="AH585" t="str">
            <v>及格</v>
          </cell>
          <cell r="AI585" t="str">
            <v>4.35</v>
          </cell>
          <cell r="AJ585" t="str">
            <v>68</v>
          </cell>
          <cell r="AK585" t="str">
            <v>0</v>
          </cell>
          <cell r="AL585" t="str">
            <v>及格</v>
          </cell>
          <cell r="AM585" t="str">
            <v/>
          </cell>
          <cell r="AN585" t="str">
            <v/>
          </cell>
          <cell r="AO585" t="str">
            <v/>
          </cell>
          <cell r="AP585" t="str">
            <v/>
          </cell>
          <cell r="AQ585" t="str">
            <v>35</v>
          </cell>
          <cell r="AR585" t="str">
            <v>74</v>
          </cell>
          <cell r="AS585" t="str">
            <v>0</v>
          </cell>
          <cell r="AT585" t="str">
            <v>及格</v>
          </cell>
          <cell r="AU585" t="str">
            <v/>
          </cell>
          <cell r="AV585" t="str">
            <v/>
          </cell>
          <cell r="AW585" t="str">
            <v/>
          </cell>
          <cell r="AX585" t="str">
            <v/>
          </cell>
          <cell r="AY585" t="str">
            <v>76.8</v>
          </cell>
          <cell r="AZ585" t="str">
            <v>0</v>
          </cell>
          <cell r="BA585" t="str">
            <v>76.8</v>
          </cell>
          <cell r="BB585" t="str">
            <v>及格</v>
          </cell>
        </row>
        <row r="586">
          <cell r="F586" t="str">
            <v>戴麟兮</v>
          </cell>
          <cell r="G586" t="str">
            <v>1</v>
          </cell>
          <cell r="H586" t="str">
            <v>2011-01-24</v>
          </cell>
          <cell r="I586" t="str">
            <v/>
          </cell>
          <cell r="J586" t="str">
            <v>154</v>
          </cell>
          <cell r="K586" t="str">
            <v>40.9</v>
          </cell>
          <cell r="L586" t="str">
            <v>5.1</v>
          </cell>
          <cell r="M586" t="str">
            <v>5.1</v>
          </cell>
          <cell r="N586" t="str">
            <v>100</v>
          </cell>
          <cell r="O586" t="str">
            <v>正常</v>
          </cell>
          <cell r="P586" t="str">
            <v>3321</v>
          </cell>
          <cell r="Q586" t="str">
            <v>80</v>
          </cell>
          <cell r="R586" t="str">
            <v>良好</v>
          </cell>
          <cell r="S586" t="str">
            <v>7.3</v>
          </cell>
          <cell r="T586" t="str">
            <v>100</v>
          </cell>
          <cell r="U586" t="str">
            <v>优秀</v>
          </cell>
          <cell r="V586" t="str">
            <v>16</v>
          </cell>
          <cell r="W586" t="str">
            <v>90</v>
          </cell>
          <cell r="X586" t="str">
            <v>优秀</v>
          </cell>
          <cell r="Y586" t="str">
            <v/>
          </cell>
          <cell r="Z586" t="str">
            <v/>
          </cell>
          <cell r="AA586" t="str">
            <v/>
          </cell>
          <cell r="AB586" t="str">
            <v/>
          </cell>
          <cell r="AC586" t="str">
            <v/>
          </cell>
          <cell r="AD586" t="str">
            <v/>
          </cell>
          <cell r="AE586" t="str">
            <v/>
          </cell>
          <cell r="AF586" t="str">
            <v>215</v>
          </cell>
          <cell r="AG586" t="str">
            <v>80</v>
          </cell>
          <cell r="AH586" t="str">
            <v>良好</v>
          </cell>
          <cell r="AI586" t="str">
            <v/>
          </cell>
          <cell r="AJ586" t="str">
            <v/>
          </cell>
          <cell r="AK586" t="str">
            <v/>
          </cell>
          <cell r="AL586" t="str">
            <v/>
          </cell>
          <cell r="AM586" t="str">
            <v>4.02</v>
          </cell>
          <cell r="AN586" t="str">
            <v>85</v>
          </cell>
          <cell r="AO586" t="str">
            <v>0</v>
          </cell>
          <cell r="AP586" t="str">
            <v>良好</v>
          </cell>
          <cell r="AQ586" t="str">
            <v/>
          </cell>
          <cell r="AR586" t="str">
            <v/>
          </cell>
          <cell r="AS586" t="str">
            <v/>
          </cell>
          <cell r="AT586" t="str">
            <v/>
          </cell>
          <cell r="AU586" t="str">
            <v>6</v>
          </cell>
          <cell r="AV586" t="str">
            <v>64</v>
          </cell>
          <cell r="AW586" t="str">
            <v>0</v>
          </cell>
          <cell r="AX586" t="str">
            <v>及格</v>
          </cell>
          <cell r="AY586" t="str">
            <v>87.4</v>
          </cell>
          <cell r="AZ586" t="str">
            <v>0</v>
          </cell>
          <cell r="BA586" t="str">
            <v>87.4</v>
          </cell>
          <cell r="BB586" t="str">
            <v>良好</v>
          </cell>
        </row>
        <row r="587">
          <cell r="F587" t="str">
            <v>印悦</v>
          </cell>
          <cell r="G587" t="str">
            <v>2</v>
          </cell>
          <cell r="H587" t="str">
            <v>2010-12-21</v>
          </cell>
          <cell r="I587" t="str">
            <v/>
          </cell>
          <cell r="J587" t="str">
            <v>158</v>
          </cell>
          <cell r="K587" t="str">
            <v>37.2</v>
          </cell>
          <cell r="L587" t="str">
            <v>4.4</v>
          </cell>
          <cell r="M587" t="str">
            <v>4.6</v>
          </cell>
          <cell r="N587" t="str">
            <v>80</v>
          </cell>
          <cell r="O587" t="str">
            <v>低体重</v>
          </cell>
          <cell r="P587" t="str">
            <v>2363</v>
          </cell>
          <cell r="Q587" t="str">
            <v>76</v>
          </cell>
          <cell r="R587" t="str">
            <v>及格</v>
          </cell>
          <cell r="S587" t="str">
            <v>9.2</v>
          </cell>
          <cell r="T587" t="str">
            <v>76</v>
          </cell>
          <cell r="U587" t="str">
            <v>及格</v>
          </cell>
          <cell r="V587" t="str">
            <v>15.5</v>
          </cell>
          <cell r="W587" t="str">
            <v>78</v>
          </cell>
          <cell r="X587" t="str">
            <v>及格</v>
          </cell>
          <cell r="Y587" t="str">
            <v/>
          </cell>
          <cell r="Z587" t="str">
            <v/>
          </cell>
          <cell r="AA587" t="str">
            <v/>
          </cell>
          <cell r="AB587" t="str">
            <v/>
          </cell>
          <cell r="AC587" t="str">
            <v/>
          </cell>
          <cell r="AD587" t="str">
            <v/>
          </cell>
          <cell r="AE587" t="str">
            <v/>
          </cell>
          <cell r="AF587" t="str">
            <v>170</v>
          </cell>
          <cell r="AG587" t="str">
            <v>76</v>
          </cell>
          <cell r="AH587" t="str">
            <v>及格</v>
          </cell>
          <cell r="AI587" t="str">
            <v>3.52</v>
          </cell>
          <cell r="AJ587" t="str">
            <v>85</v>
          </cell>
          <cell r="AK587" t="str">
            <v>0</v>
          </cell>
          <cell r="AL587" t="str">
            <v>良好</v>
          </cell>
          <cell r="AM587" t="str">
            <v/>
          </cell>
          <cell r="AN587" t="str">
            <v/>
          </cell>
          <cell r="AO587" t="str">
            <v/>
          </cell>
          <cell r="AP587" t="str">
            <v/>
          </cell>
          <cell r="AQ587" t="str">
            <v>48</v>
          </cell>
          <cell r="AR587" t="str">
            <v>90</v>
          </cell>
          <cell r="AS587" t="str">
            <v>0</v>
          </cell>
          <cell r="AT587" t="str">
            <v>优秀</v>
          </cell>
          <cell r="AU587" t="str">
            <v/>
          </cell>
          <cell r="AV587" t="str">
            <v/>
          </cell>
          <cell r="AW587" t="str">
            <v/>
          </cell>
          <cell r="AX587" t="str">
            <v/>
          </cell>
          <cell r="AY587" t="str">
            <v>80.0</v>
          </cell>
          <cell r="AZ587" t="str">
            <v>0</v>
          </cell>
          <cell r="BA587" t="str">
            <v>80</v>
          </cell>
          <cell r="BB587" t="str">
            <v>良好</v>
          </cell>
        </row>
        <row r="588">
          <cell r="F588" t="str">
            <v>戴嘉伟</v>
          </cell>
          <cell r="G588" t="str">
            <v>1</v>
          </cell>
          <cell r="H588" t="str">
            <v>2011-06-18</v>
          </cell>
          <cell r="I588" t="str">
            <v/>
          </cell>
          <cell r="J588" t="str">
            <v>166</v>
          </cell>
          <cell r="K588" t="str">
            <v>52.8</v>
          </cell>
          <cell r="L588" t="str">
            <v>4.8</v>
          </cell>
          <cell r="M588" t="str">
            <v>4.6</v>
          </cell>
          <cell r="N588" t="str">
            <v>100</v>
          </cell>
          <cell r="O588" t="str">
            <v>正常</v>
          </cell>
          <cell r="P588" t="str">
            <v>3425</v>
          </cell>
          <cell r="Q588" t="str">
            <v>80</v>
          </cell>
          <cell r="R588" t="str">
            <v>良好</v>
          </cell>
          <cell r="S588" t="str">
            <v>7.6</v>
          </cell>
          <cell r="T588" t="str">
            <v>95</v>
          </cell>
          <cell r="U588" t="str">
            <v>优秀</v>
          </cell>
          <cell r="V588" t="str">
            <v>16</v>
          </cell>
          <cell r="W588" t="str">
            <v>90</v>
          </cell>
          <cell r="X588" t="str">
            <v>优秀</v>
          </cell>
          <cell r="Y588" t="str">
            <v/>
          </cell>
          <cell r="Z588" t="str">
            <v/>
          </cell>
          <cell r="AA588" t="str">
            <v/>
          </cell>
          <cell r="AB588" t="str">
            <v/>
          </cell>
          <cell r="AC588" t="str">
            <v/>
          </cell>
          <cell r="AD588" t="str">
            <v/>
          </cell>
          <cell r="AE588" t="str">
            <v/>
          </cell>
          <cell r="AF588" t="str">
            <v>185</v>
          </cell>
          <cell r="AG588" t="str">
            <v>66</v>
          </cell>
          <cell r="AH588" t="str">
            <v>及格</v>
          </cell>
          <cell r="AI588" t="str">
            <v/>
          </cell>
          <cell r="AJ588" t="str">
            <v/>
          </cell>
          <cell r="AK588" t="str">
            <v/>
          </cell>
          <cell r="AL588" t="str">
            <v/>
          </cell>
          <cell r="AM588" t="str">
            <v>4.13</v>
          </cell>
          <cell r="AN588" t="str">
            <v>80</v>
          </cell>
          <cell r="AO588" t="str">
            <v>0</v>
          </cell>
          <cell r="AP588" t="str">
            <v>良好</v>
          </cell>
          <cell r="AQ588" t="str">
            <v/>
          </cell>
          <cell r="AR588" t="str">
            <v/>
          </cell>
          <cell r="AS588" t="str">
            <v/>
          </cell>
          <cell r="AT588" t="str">
            <v/>
          </cell>
          <cell r="AU588" t="str">
            <v>6</v>
          </cell>
          <cell r="AV588" t="str">
            <v>64</v>
          </cell>
          <cell r="AW588" t="str">
            <v>0</v>
          </cell>
          <cell r="AX588" t="str">
            <v>及格</v>
          </cell>
          <cell r="AY588" t="str">
            <v>84.0</v>
          </cell>
          <cell r="AZ588" t="str">
            <v>0</v>
          </cell>
          <cell r="BA588" t="str">
            <v>84</v>
          </cell>
          <cell r="BB588" t="str">
            <v>良好</v>
          </cell>
        </row>
        <row r="589">
          <cell r="F589" t="str">
            <v>谢思琪</v>
          </cell>
          <cell r="G589" t="str">
            <v>2</v>
          </cell>
          <cell r="H589" t="str">
            <v>2011-05-19</v>
          </cell>
          <cell r="I589" t="str">
            <v/>
          </cell>
          <cell r="J589" t="str">
            <v>152.5</v>
          </cell>
          <cell r="K589" t="str">
            <v>44.1</v>
          </cell>
          <cell r="L589" t="str">
            <v>4.2</v>
          </cell>
          <cell r="M589" t="str">
            <v>4.2</v>
          </cell>
          <cell r="N589" t="str">
            <v>100</v>
          </cell>
          <cell r="O589" t="str">
            <v>正常</v>
          </cell>
          <cell r="P589" t="str">
            <v>2939</v>
          </cell>
          <cell r="Q589" t="str">
            <v>100</v>
          </cell>
          <cell r="R589" t="str">
            <v>优秀</v>
          </cell>
          <cell r="S589" t="str">
            <v>8.9</v>
          </cell>
          <cell r="T589" t="str">
            <v>78</v>
          </cell>
          <cell r="U589" t="str">
            <v>及格</v>
          </cell>
          <cell r="V589" t="str">
            <v>22</v>
          </cell>
          <cell r="W589" t="str">
            <v>95</v>
          </cell>
          <cell r="X589" t="str">
            <v>优秀</v>
          </cell>
          <cell r="Y589" t="str">
            <v/>
          </cell>
          <cell r="Z589" t="str">
            <v/>
          </cell>
          <cell r="AA589" t="str">
            <v/>
          </cell>
          <cell r="AB589" t="str">
            <v/>
          </cell>
          <cell r="AC589" t="str">
            <v/>
          </cell>
          <cell r="AD589" t="str">
            <v/>
          </cell>
          <cell r="AE589" t="str">
            <v/>
          </cell>
          <cell r="AF589" t="str">
            <v>170</v>
          </cell>
          <cell r="AG589" t="str">
            <v>76</v>
          </cell>
          <cell r="AH589" t="str">
            <v>及格</v>
          </cell>
          <cell r="AI589" t="str">
            <v>3.35</v>
          </cell>
          <cell r="AJ589" t="str">
            <v>95</v>
          </cell>
          <cell r="AK589" t="str">
            <v>0</v>
          </cell>
          <cell r="AL589" t="str">
            <v>优秀</v>
          </cell>
          <cell r="AM589" t="str">
            <v/>
          </cell>
          <cell r="AN589" t="str">
            <v/>
          </cell>
          <cell r="AO589" t="str">
            <v/>
          </cell>
          <cell r="AP589" t="str">
            <v/>
          </cell>
          <cell r="AQ589" t="str">
            <v>35</v>
          </cell>
          <cell r="AR589" t="str">
            <v>74</v>
          </cell>
          <cell r="AS589" t="str">
            <v>0</v>
          </cell>
          <cell r="AT589" t="str">
            <v>及格</v>
          </cell>
          <cell r="AU589" t="str">
            <v/>
          </cell>
          <cell r="AV589" t="str">
            <v/>
          </cell>
          <cell r="AW589" t="str">
            <v/>
          </cell>
          <cell r="AX589" t="str">
            <v/>
          </cell>
          <cell r="AY589" t="str">
            <v>89.1</v>
          </cell>
          <cell r="AZ589" t="str">
            <v>0</v>
          </cell>
          <cell r="BA589" t="str">
            <v>89.1</v>
          </cell>
          <cell r="BB589" t="str">
            <v>良好</v>
          </cell>
        </row>
        <row r="590">
          <cell r="F590" t="str">
            <v>孙佳睦</v>
          </cell>
          <cell r="G590" t="str">
            <v>2</v>
          </cell>
          <cell r="H590" t="str">
            <v>2010-11-14</v>
          </cell>
          <cell r="I590" t="str">
            <v/>
          </cell>
          <cell r="J590" t="str">
            <v>161.5</v>
          </cell>
          <cell r="K590" t="str">
            <v>47.4</v>
          </cell>
          <cell r="L590" t="str">
            <v>4.0</v>
          </cell>
          <cell r="M590" t="str">
            <v>4.4</v>
          </cell>
          <cell r="N590" t="str">
            <v>100</v>
          </cell>
          <cell r="O590" t="str">
            <v>正常</v>
          </cell>
          <cell r="P590" t="str">
            <v>2901</v>
          </cell>
          <cell r="Q590" t="str">
            <v>100</v>
          </cell>
          <cell r="R590" t="str">
            <v>优秀</v>
          </cell>
          <cell r="S590" t="str">
            <v>9.3</v>
          </cell>
          <cell r="T590" t="str">
            <v>74</v>
          </cell>
          <cell r="U590" t="str">
            <v>及格</v>
          </cell>
          <cell r="V590" t="str">
            <v>18</v>
          </cell>
          <cell r="W590" t="str">
            <v>85</v>
          </cell>
          <cell r="X590" t="str">
            <v>良好</v>
          </cell>
          <cell r="Y590" t="str">
            <v/>
          </cell>
          <cell r="Z590" t="str">
            <v/>
          </cell>
          <cell r="AA590" t="str">
            <v/>
          </cell>
          <cell r="AB590" t="str">
            <v/>
          </cell>
          <cell r="AC590" t="str">
            <v/>
          </cell>
          <cell r="AD590" t="str">
            <v/>
          </cell>
          <cell r="AE590" t="str">
            <v/>
          </cell>
          <cell r="AF590" t="str">
            <v>155</v>
          </cell>
          <cell r="AG590" t="str">
            <v>66</v>
          </cell>
          <cell r="AH590" t="str">
            <v>及格</v>
          </cell>
          <cell r="AI590" t="str">
            <v>3.37</v>
          </cell>
          <cell r="AJ590" t="str">
            <v>95</v>
          </cell>
          <cell r="AK590" t="str">
            <v>0</v>
          </cell>
          <cell r="AL590" t="str">
            <v>优秀</v>
          </cell>
          <cell r="AM590" t="str">
            <v/>
          </cell>
          <cell r="AN590" t="str">
            <v/>
          </cell>
          <cell r="AO590" t="str">
            <v/>
          </cell>
          <cell r="AP590" t="str">
            <v/>
          </cell>
          <cell r="AQ590" t="str">
            <v>46</v>
          </cell>
          <cell r="AR590" t="str">
            <v>85</v>
          </cell>
          <cell r="AS590" t="str">
            <v>0</v>
          </cell>
          <cell r="AT590" t="str">
            <v>良好</v>
          </cell>
          <cell r="AU590" t="str">
            <v/>
          </cell>
          <cell r="AV590" t="str">
            <v/>
          </cell>
          <cell r="AW590" t="str">
            <v/>
          </cell>
          <cell r="AX590" t="str">
            <v/>
          </cell>
          <cell r="AY590" t="str">
            <v>87.4</v>
          </cell>
          <cell r="AZ590" t="str">
            <v>0</v>
          </cell>
          <cell r="BA590" t="str">
            <v>87.4</v>
          </cell>
          <cell r="BB590" t="str">
            <v>良好</v>
          </cell>
        </row>
        <row r="591">
          <cell r="F591" t="str">
            <v>周文卿</v>
          </cell>
          <cell r="G591" t="str">
            <v>1</v>
          </cell>
          <cell r="H591" t="str">
            <v>2011-01-07</v>
          </cell>
          <cell r="I591" t="str">
            <v/>
          </cell>
          <cell r="J591" t="str">
            <v>169</v>
          </cell>
          <cell r="K591" t="str">
            <v>55.4</v>
          </cell>
          <cell r="L591" t="str">
            <v>5.1</v>
          </cell>
          <cell r="M591" t="str">
            <v>4.8</v>
          </cell>
          <cell r="N591" t="str">
            <v>100</v>
          </cell>
          <cell r="O591" t="str">
            <v>正常</v>
          </cell>
          <cell r="P591" t="str">
            <v>4565</v>
          </cell>
          <cell r="Q591" t="str">
            <v>100</v>
          </cell>
          <cell r="R591" t="str">
            <v>优秀</v>
          </cell>
          <cell r="S591" t="str">
            <v>7.1</v>
          </cell>
          <cell r="T591" t="str">
            <v>100</v>
          </cell>
          <cell r="U591" t="str">
            <v>优秀</v>
          </cell>
          <cell r="V591" t="str">
            <v>18</v>
          </cell>
          <cell r="W591" t="str">
            <v>95</v>
          </cell>
          <cell r="X591" t="str">
            <v>优秀</v>
          </cell>
          <cell r="Y591" t="str">
            <v/>
          </cell>
          <cell r="Z591" t="str">
            <v/>
          </cell>
          <cell r="AA591" t="str">
            <v/>
          </cell>
          <cell r="AB591" t="str">
            <v/>
          </cell>
          <cell r="AC591" t="str">
            <v/>
          </cell>
          <cell r="AD591" t="str">
            <v/>
          </cell>
          <cell r="AE591" t="str">
            <v/>
          </cell>
          <cell r="AF591" t="str">
            <v>195</v>
          </cell>
          <cell r="AG591" t="str">
            <v>72</v>
          </cell>
          <cell r="AH591" t="str">
            <v>及格</v>
          </cell>
          <cell r="AI591" t="str">
            <v/>
          </cell>
          <cell r="AJ591" t="str">
            <v/>
          </cell>
          <cell r="AK591" t="str">
            <v/>
          </cell>
          <cell r="AL591" t="str">
            <v/>
          </cell>
          <cell r="AM591" t="str">
            <v>3.40</v>
          </cell>
          <cell r="AN591" t="str">
            <v>100</v>
          </cell>
          <cell r="AO591" t="str">
            <v>2</v>
          </cell>
          <cell r="AP591" t="str">
            <v>优秀</v>
          </cell>
          <cell r="AQ591" t="str">
            <v/>
          </cell>
          <cell r="AR591" t="str">
            <v/>
          </cell>
          <cell r="AS591" t="str">
            <v/>
          </cell>
          <cell r="AT591" t="str">
            <v/>
          </cell>
          <cell r="AU591" t="str">
            <v>2</v>
          </cell>
          <cell r="AV591" t="str">
            <v>30</v>
          </cell>
          <cell r="AW591" t="str">
            <v>0</v>
          </cell>
          <cell r="AX591" t="str">
            <v>不及格</v>
          </cell>
          <cell r="AY591" t="str">
            <v>89.7</v>
          </cell>
          <cell r="AZ591" t="str">
            <v>2</v>
          </cell>
          <cell r="BA591" t="str">
            <v>91.7</v>
          </cell>
          <cell r="BB591" t="str">
            <v>优秀</v>
          </cell>
        </row>
        <row r="592">
          <cell r="F592" t="str">
            <v>姚宏书羽</v>
          </cell>
          <cell r="G592" t="str">
            <v>2</v>
          </cell>
          <cell r="H592" t="str">
            <v>2011-02-10</v>
          </cell>
          <cell r="I592" t="str">
            <v/>
          </cell>
          <cell r="J592" t="str">
            <v>164.5</v>
          </cell>
          <cell r="K592" t="str">
            <v>50.6</v>
          </cell>
          <cell r="L592" t="str">
            <v>4.7</v>
          </cell>
          <cell r="M592" t="str">
            <v>4.6</v>
          </cell>
          <cell r="N592" t="str">
            <v>100</v>
          </cell>
          <cell r="O592" t="str">
            <v>正常</v>
          </cell>
          <cell r="P592" t="str">
            <v>2439</v>
          </cell>
          <cell r="Q592" t="str">
            <v>78</v>
          </cell>
          <cell r="R592" t="str">
            <v>及格</v>
          </cell>
          <cell r="S592" t="str">
            <v>8.9</v>
          </cell>
          <cell r="T592" t="str">
            <v>78</v>
          </cell>
          <cell r="U592" t="str">
            <v>及格</v>
          </cell>
          <cell r="V592" t="str">
            <v>15</v>
          </cell>
          <cell r="W592" t="str">
            <v>78</v>
          </cell>
          <cell r="X592" t="str">
            <v>及格</v>
          </cell>
          <cell r="Y592" t="str">
            <v/>
          </cell>
          <cell r="Z592" t="str">
            <v/>
          </cell>
          <cell r="AA592" t="str">
            <v/>
          </cell>
          <cell r="AB592" t="str">
            <v/>
          </cell>
          <cell r="AC592" t="str">
            <v/>
          </cell>
          <cell r="AD592" t="str">
            <v/>
          </cell>
          <cell r="AE592" t="str">
            <v/>
          </cell>
          <cell r="AF592" t="str">
            <v>160</v>
          </cell>
          <cell r="AG592" t="str">
            <v>70</v>
          </cell>
          <cell r="AH592" t="str">
            <v>及格</v>
          </cell>
          <cell r="AI592" t="str">
            <v>4.08</v>
          </cell>
          <cell r="AJ592" t="str">
            <v>76</v>
          </cell>
          <cell r="AK592" t="str">
            <v>0</v>
          </cell>
          <cell r="AL592" t="str">
            <v>及格</v>
          </cell>
          <cell r="AM592" t="str">
            <v/>
          </cell>
          <cell r="AN592" t="str">
            <v/>
          </cell>
          <cell r="AO592" t="str">
            <v/>
          </cell>
          <cell r="AP592" t="str">
            <v/>
          </cell>
          <cell r="AQ592" t="str">
            <v>46</v>
          </cell>
          <cell r="AR592" t="str">
            <v>85</v>
          </cell>
          <cell r="AS592" t="str">
            <v>0</v>
          </cell>
          <cell r="AT592" t="str">
            <v>良好</v>
          </cell>
          <cell r="AU592" t="str">
            <v/>
          </cell>
          <cell r="AV592" t="str">
            <v/>
          </cell>
          <cell r="AW592" t="str">
            <v/>
          </cell>
          <cell r="AX592" t="str">
            <v/>
          </cell>
          <cell r="AY592" t="str">
            <v>80.8</v>
          </cell>
          <cell r="AZ592" t="str">
            <v>0</v>
          </cell>
          <cell r="BA592" t="str">
            <v>80.8</v>
          </cell>
          <cell r="BB592" t="str">
            <v>良好</v>
          </cell>
        </row>
        <row r="593">
          <cell r="F593" t="str">
            <v>邹馨逸</v>
          </cell>
          <cell r="G593" t="str">
            <v>2</v>
          </cell>
          <cell r="H593" t="str">
            <v>2011-04-27</v>
          </cell>
          <cell r="I593" t="str">
            <v/>
          </cell>
          <cell r="J593" t="str">
            <v>158</v>
          </cell>
          <cell r="K593" t="str">
            <v>64.3</v>
          </cell>
          <cell r="L593" t="str">
            <v>4.4</v>
          </cell>
          <cell r="M593" t="str">
            <v>4.8</v>
          </cell>
          <cell r="N593" t="str">
            <v>60</v>
          </cell>
          <cell r="O593" t="str">
            <v>肥胖</v>
          </cell>
          <cell r="P593" t="str">
            <v>3230</v>
          </cell>
          <cell r="Q593" t="str">
            <v>100</v>
          </cell>
          <cell r="R593" t="str">
            <v>优秀</v>
          </cell>
          <cell r="S593" t="str">
            <v>9.8</v>
          </cell>
          <cell r="T593" t="str">
            <v>70</v>
          </cell>
          <cell r="U593" t="str">
            <v>及格</v>
          </cell>
          <cell r="V593" t="str">
            <v>22</v>
          </cell>
          <cell r="W593" t="str">
            <v>95</v>
          </cell>
          <cell r="X593" t="str">
            <v>优秀</v>
          </cell>
          <cell r="Y593" t="str">
            <v/>
          </cell>
          <cell r="Z593" t="str">
            <v/>
          </cell>
          <cell r="AA593" t="str">
            <v/>
          </cell>
          <cell r="AB593" t="str">
            <v/>
          </cell>
          <cell r="AC593" t="str">
            <v/>
          </cell>
          <cell r="AD593" t="str">
            <v/>
          </cell>
          <cell r="AE593" t="str">
            <v/>
          </cell>
          <cell r="AF593" t="str">
            <v>163</v>
          </cell>
          <cell r="AG593" t="str">
            <v>72</v>
          </cell>
          <cell r="AH593" t="str">
            <v>及格</v>
          </cell>
          <cell r="AI593" t="str">
            <v>4.26</v>
          </cell>
          <cell r="AJ593" t="str">
            <v>68</v>
          </cell>
          <cell r="AK593" t="str">
            <v>0</v>
          </cell>
          <cell r="AL593" t="str">
            <v>及格</v>
          </cell>
          <cell r="AM593" t="str">
            <v/>
          </cell>
          <cell r="AN593" t="str">
            <v/>
          </cell>
          <cell r="AO593" t="str">
            <v/>
          </cell>
          <cell r="AP593" t="str">
            <v/>
          </cell>
          <cell r="AQ593" t="str">
            <v>40</v>
          </cell>
          <cell r="AR593" t="str">
            <v>78</v>
          </cell>
          <cell r="AS593" t="str">
            <v>0</v>
          </cell>
          <cell r="AT593" t="str">
            <v>及格</v>
          </cell>
          <cell r="AU593" t="str">
            <v/>
          </cell>
          <cell r="AV593" t="str">
            <v/>
          </cell>
          <cell r="AW593" t="str">
            <v/>
          </cell>
          <cell r="AX593" t="str">
            <v/>
          </cell>
          <cell r="AY593" t="str">
            <v>76.1</v>
          </cell>
          <cell r="AZ593" t="str">
            <v>0</v>
          </cell>
          <cell r="BA593" t="str">
            <v>76.1</v>
          </cell>
          <cell r="BB593" t="str">
            <v>及格</v>
          </cell>
        </row>
        <row r="594">
          <cell r="F594" t="str">
            <v>顾欣悦</v>
          </cell>
          <cell r="G594" t="str">
            <v>2</v>
          </cell>
          <cell r="H594" t="str">
            <v>2010-06-28</v>
          </cell>
          <cell r="I594" t="str">
            <v/>
          </cell>
          <cell r="J594" t="str">
            <v>182</v>
          </cell>
          <cell r="K594" t="str">
            <v>85.2</v>
          </cell>
          <cell r="L594" t="str">
            <v>4.6</v>
          </cell>
          <cell r="M594" t="str">
            <v>4.5</v>
          </cell>
          <cell r="N594" t="str">
            <v>60</v>
          </cell>
          <cell r="O594" t="str">
            <v>肥胖</v>
          </cell>
          <cell r="P594" t="str">
            <v>2500</v>
          </cell>
          <cell r="Q594" t="str">
            <v>76</v>
          </cell>
          <cell r="R594" t="str">
            <v>及格</v>
          </cell>
          <cell r="S594" t="str">
            <v>8.3</v>
          </cell>
          <cell r="T594" t="str">
            <v>85</v>
          </cell>
          <cell r="U594" t="str">
            <v>良好</v>
          </cell>
          <cell r="V594" t="str">
            <v>20</v>
          </cell>
          <cell r="W594" t="str">
            <v>85</v>
          </cell>
          <cell r="X594" t="str">
            <v>良好</v>
          </cell>
          <cell r="Y594" t="str">
            <v/>
          </cell>
          <cell r="Z594" t="str">
            <v/>
          </cell>
          <cell r="AA594" t="str">
            <v/>
          </cell>
          <cell r="AB594" t="str">
            <v/>
          </cell>
          <cell r="AC594" t="str">
            <v/>
          </cell>
          <cell r="AD594" t="str">
            <v/>
          </cell>
          <cell r="AE594" t="str">
            <v/>
          </cell>
          <cell r="AF594" t="str">
            <v>150</v>
          </cell>
          <cell r="AG594" t="str">
            <v>62</v>
          </cell>
          <cell r="AH594" t="str">
            <v>及格</v>
          </cell>
          <cell r="AI594" t="str">
            <v>4.13</v>
          </cell>
          <cell r="AJ594" t="str">
            <v>72</v>
          </cell>
          <cell r="AK594" t="str">
            <v>0</v>
          </cell>
          <cell r="AL594" t="str">
            <v>及格</v>
          </cell>
          <cell r="AM594" t="str">
            <v/>
          </cell>
          <cell r="AN594" t="str">
            <v/>
          </cell>
          <cell r="AO594" t="str">
            <v/>
          </cell>
          <cell r="AP594" t="str">
            <v/>
          </cell>
          <cell r="AQ594" t="str">
            <v>42</v>
          </cell>
          <cell r="AR594" t="str">
            <v>80</v>
          </cell>
          <cell r="AS594" t="str">
            <v>0</v>
          </cell>
          <cell r="AT594" t="str">
            <v>良好</v>
          </cell>
          <cell r="AU594" t="str">
            <v/>
          </cell>
          <cell r="AV594" t="str">
            <v/>
          </cell>
          <cell r="AW594" t="str">
            <v/>
          </cell>
          <cell r="AX594" t="str">
            <v/>
          </cell>
          <cell r="AY594" t="str">
            <v>74.5</v>
          </cell>
          <cell r="AZ594" t="str">
            <v>0</v>
          </cell>
          <cell r="BA594" t="str">
            <v>74.5</v>
          </cell>
          <cell r="BB594" t="str">
            <v>及格</v>
          </cell>
        </row>
        <row r="595">
          <cell r="F595" t="str">
            <v>陈璟怡</v>
          </cell>
          <cell r="G595" t="str">
            <v>2</v>
          </cell>
          <cell r="H595" t="str">
            <v>2009-10-10</v>
          </cell>
          <cell r="I595" t="str">
            <v/>
          </cell>
          <cell r="J595" t="str">
            <v>157.5</v>
          </cell>
          <cell r="K595" t="str">
            <v>55.3</v>
          </cell>
          <cell r="L595" t="str">
            <v>4.2</v>
          </cell>
          <cell r="M595" t="str">
            <v>4.4</v>
          </cell>
          <cell r="N595" t="str">
            <v>100</v>
          </cell>
          <cell r="O595" t="str">
            <v>正常</v>
          </cell>
          <cell r="P595" t="str">
            <v>2200</v>
          </cell>
          <cell r="Q595" t="str">
            <v>70</v>
          </cell>
          <cell r="R595" t="str">
            <v>及格</v>
          </cell>
          <cell r="S595" t="str">
            <v>9.6</v>
          </cell>
          <cell r="T595" t="str">
            <v>70</v>
          </cell>
          <cell r="U595" t="str">
            <v>及格</v>
          </cell>
          <cell r="V595" t="str">
            <v>12.5</v>
          </cell>
          <cell r="W595" t="str">
            <v>72</v>
          </cell>
          <cell r="X595" t="str">
            <v>及格</v>
          </cell>
          <cell r="Y595" t="str">
            <v/>
          </cell>
          <cell r="Z595" t="str">
            <v/>
          </cell>
          <cell r="AA595" t="str">
            <v/>
          </cell>
          <cell r="AB595" t="str">
            <v/>
          </cell>
          <cell r="AC595" t="str">
            <v/>
          </cell>
          <cell r="AD595" t="str">
            <v/>
          </cell>
          <cell r="AE595" t="str">
            <v/>
          </cell>
          <cell r="AF595" t="str">
            <v>150</v>
          </cell>
          <cell r="AG595" t="str">
            <v>62</v>
          </cell>
          <cell r="AH595" t="str">
            <v>及格</v>
          </cell>
          <cell r="AI595" t="str">
            <v>4.07</v>
          </cell>
          <cell r="AJ595" t="str">
            <v>74</v>
          </cell>
          <cell r="AK595" t="str">
            <v>0</v>
          </cell>
          <cell r="AL595" t="str">
            <v>及格</v>
          </cell>
          <cell r="AM595" t="str">
            <v/>
          </cell>
          <cell r="AN595" t="str">
            <v/>
          </cell>
          <cell r="AO595" t="str">
            <v/>
          </cell>
          <cell r="AP595" t="str">
            <v/>
          </cell>
          <cell r="AQ595" t="str">
            <v>43</v>
          </cell>
          <cell r="AR595" t="str">
            <v>80</v>
          </cell>
          <cell r="AS595" t="str">
            <v>0</v>
          </cell>
          <cell r="AT595" t="str">
            <v>良好</v>
          </cell>
          <cell r="AU595" t="str">
            <v/>
          </cell>
          <cell r="AV595" t="str">
            <v/>
          </cell>
          <cell r="AW595" t="str">
            <v/>
          </cell>
          <cell r="AX595" t="str">
            <v/>
          </cell>
          <cell r="AY595" t="str">
            <v>75.7</v>
          </cell>
          <cell r="AZ595" t="str">
            <v>0</v>
          </cell>
          <cell r="BA595" t="str">
            <v>75.7</v>
          </cell>
          <cell r="BB595" t="str">
            <v>及格</v>
          </cell>
        </row>
        <row r="596">
          <cell r="F596" t="str">
            <v>过雨彤</v>
          </cell>
          <cell r="G596" t="str">
            <v>2</v>
          </cell>
          <cell r="H596" t="str">
            <v>2010-08-13</v>
          </cell>
          <cell r="I596" t="str">
            <v/>
          </cell>
          <cell r="J596" t="str">
            <v>163</v>
          </cell>
          <cell r="K596" t="str">
            <v>56</v>
          </cell>
          <cell r="L596" t="str">
            <v>4.2</v>
          </cell>
          <cell r="M596" t="str">
            <v>4.2</v>
          </cell>
          <cell r="N596" t="str">
            <v>100</v>
          </cell>
          <cell r="O596" t="str">
            <v>正常</v>
          </cell>
          <cell r="P596" t="str">
            <v>3050</v>
          </cell>
          <cell r="Q596" t="str">
            <v>100</v>
          </cell>
          <cell r="R596" t="str">
            <v>优秀</v>
          </cell>
          <cell r="S596" t="str">
            <v>9.2</v>
          </cell>
          <cell r="T596" t="str">
            <v>74</v>
          </cell>
          <cell r="U596" t="str">
            <v>及格</v>
          </cell>
          <cell r="V596" t="str">
            <v>15</v>
          </cell>
          <cell r="W596" t="str">
            <v>76</v>
          </cell>
          <cell r="X596" t="str">
            <v>及格</v>
          </cell>
          <cell r="Y596" t="str">
            <v/>
          </cell>
          <cell r="Z596" t="str">
            <v/>
          </cell>
          <cell r="AA596" t="str">
            <v/>
          </cell>
          <cell r="AB596" t="str">
            <v/>
          </cell>
          <cell r="AC596" t="str">
            <v/>
          </cell>
          <cell r="AD596" t="str">
            <v/>
          </cell>
          <cell r="AE596" t="str">
            <v/>
          </cell>
          <cell r="AF596" t="str">
            <v>180</v>
          </cell>
          <cell r="AG596" t="str">
            <v>80</v>
          </cell>
          <cell r="AH596" t="str">
            <v>良好</v>
          </cell>
          <cell r="AI596" t="str">
            <v>4.19</v>
          </cell>
          <cell r="AJ596" t="str">
            <v>70</v>
          </cell>
          <cell r="AK596" t="str">
            <v>0</v>
          </cell>
          <cell r="AL596" t="str">
            <v>及格</v>
          </cell>
          <cell r="AM596" t="str">
            <v/>
          </cell>
          <cell r="AN596" t="str">
            <v/>
          </cell>
          <cell r="AO596" t="str">
            <v/>
          </cell>
          <cell r="AP596" t="str">
            <v/>
          </cell>
          <cell r="AQ596" t="str">
            <v>40</v>
          </cell>
          <cell r="AR596" t="str">
            <v>78</v>
          </cell>
          <cell r="AS596" t="str">
            <v>0</v>
          </cell>
          <cell r="AT596" t="str">
            <v>及格</v>
          </cell>
          <cell r="AU596" t="str">
            <v/>
          </cell>
          <cell r="AV596" t="str">
            <v/>
          </cell>
          <cell r="AW596" t="str">
            <v/>
          </cell>
          <cell r="AX596" t="str">
            <v/>
          </cell>
          <cell r="AY596" t="str">
            <v>82.2</v>
          </cell>
          <cell r="AZ596" t="str">
            <v>0</v>
          </cell>
          <cell r="BA596" t="str">
            <v>82.2</v>
          </cell>
          <cell r="BB596" t="str">
            <v>良好</v>
          </cell>
        </row>
        <row r="597">
          <cell r="F597" t="str">
            <v>徐子阳</v>
          </cell>
          <cell r="G597" t="str">
            <v>1</v>
          </cell>
          <cell r="H597" t="str">
            <v>2009-09-08</v>
          </cell>
          <cell r="I597" t="str">
            <v/>
          </cell>
          <cell r="J597" t="str">
            <v>180</v>
          </cell>
          <cell r="K597" t="str">
            <v>69.5</v>
          </cell>
          <cell r="L597" t="str">
            <v>4.1</v>
          </cell>
          <cell r="M597" t="str">
            <v>4.1</v>
          </cell>
          <cell r="N597" t="str">
            <v>100</v>
          </cell>
          <cell r="O597" t="str">
            <v>正常</v>
          </cell>
          <cell r="P597" t="str">
            <v>4700</v>
          </cell>
          <cell r="Q597" t="str">
            <v>100</v>
          </cell>
          <cell r="R597" t="str">
            <v>优秀</v>
          </cell>
          <cell r="S597" t="str">
            <v>7</v>
          </cell>
          <cell r="T597" t="str">
            <v>100</v>
          </cell>
          <cell r="U597" t="str">
            <v>优秀</v>
          </cell>
          <cell r="V597" t="str">
            <v>13</v>
          </cell>
          <cell r="W597" t="str">
            <v>78</v>
          </cell>
          <cell r="X597" t="str">
            <v>及格</v>
          </cell>
          <cell r="Y597" t="str">
            <v/>
          </cell>
          <cell r="Z597" t="str">
            <v/>
          </cell>
          <cell r="AA597" t="str">
            <v/>
          </cell>
          <cell r="AB597" t="str">
            <v/>
          </cell>
          <cell r="AC597" t="str">
            <v/>
          </cell>
          <cell r="AD597" t="str">
            <v/>
          </cell>
          <cell r="AE597" t="str">
            <v/>
          </cell>
          <cell r="AF597" t="str">
            <v>250</v>
          </cell>
          <cell r="AG597" t="str">
            <v>100</v>
          </cell>
          <cell r="AH597" t="str">
            <v>优秀</v>
          </cell>
          <cell r="AI597" t="str">
            <v/>
          </cell>
          <cell r="AJ597" t="str">
            <v/>
          </cell>
          <cell r="AK597" t="str">
            <v/>
          </cell>
          <cell r="AL597" t="str">
            <v/>
          </cell>
          <cell r="AM597" t="str">
            <v>4.03</v>
          </cell>
          <cell r="AN597" t="str">
            <v>80</v>
          </cell>
          <cell r="AO597" t="str">
            <v>0</v>
          </cell>
          <cell r="AP597" t="str">
            <v>良好</v>
          </cell>
          <cell r="AQ597" t="str">
            <v/>
          </cell>
          <cell r="AR597" t="str">
            <v/>
          </cell>
          <cell r="AS597" t="str">
            <v/>
          </cell>
          <cell r="AT597" t="str">
            <v/>
          </cell>
          <cell r="AU597" t="str">
            <v>5</v>
          </cell>
          <cell r="AV597" t="str">
            <v>50</v>
          </cell>
          <cell r="AW597" t="str">
            <v>0</v>
          </cell>
          <cell r="AX597" t="str">
            <v>不及格</v>
          </cell>
          <cell r="AY597" t="str">
            <v>88.8</v>
          </cell>
          <cell r="AZ597" t="str">
            <v>0</v>
          </cell>
          <cell r="BA597" t="str">
            <v>88.8</v>
          </cell>
          <cell r="BB597" t="str">
            <v>良好</v>
          </cell>
        </row>
        <row r="598">
          <cell r="F598" t="str">
            <v>徐嘉隆</v>
          </cell>
          <cell r="G598" t="str">
            <v>1</v>
          </cell>
          <cell r="H598" t="str">
            <v>2008-12-18</v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T598" t="str">
            <v/>
          </cell>
          <cell r="U598" t="str">
            <v/>
          </cell>
          <cell r="V598" t="str">
            <v/>
          </cell>
          <cell r="W598" t="str">
            <v/>
          </cell>
          <cell r="X598" t="str">
            <v/>
          </cell>
          <cell r="Y598" t="str">
            <v/>
          </cell>
          <cell r="Z598" t="str">
            <v/>
          </cell>
          <cell r="AA598" t="str">
            <v/>
          </cell>
          <cell r="AB598" t="str">
            <v/>
          </cell>
          <cell r="AC598" t="str">
            <v/>
          </cell>
          <cell r="AD598" t="str">
            <v/>
          </cell>
          <cell r="AE598" t="str">
            <v/>
          </cell>
          <cell r="AF598" t="str">
            <v/>
          </cell>
          <cell r="AG598" t="str">
            <v/>
          </cell>
          <cell r="AH598" t="str">
            <v/>
          </cell>
          <cell r="AI598" t="str">
            <v/>
          </cell>
          <cell r="AJ598" t="str">
            <v/>
          </cell>
          <cell r="AK598" t="str">
            <v/>
          </cell>
          <cell r="AL598" t="str">
            <v/>
          </cell>
          <cell r="AM598" t="str">
            <v/>
          </cell>
          <cell r="AN598" t="str">
            <v/>
          </cell>
          <cell r="AO598" t="str">
            <v/>
          </cell>
          <cell r="AP598" t="str">
            <v/>
          </cell>
          <cell r="AQ598" t="str">
            <v/>
          </cell>
          <cell r="AR598" t="str">
            <v/>
          </cell>
          <cell r="AS598" t="str">
            <v/>
          </cell>
          <cell r="AT598" t="str">
            <v/>
          </cell>
          <cell r="AU598" t="str">
            <v/>
          </cell>
          <cell r="AV598" t="str">
            <v/>
          </cell>
          <cell r="AW598" t="str">
            <v/>
          </cell>
          <cell r="AX598" t="str">
            <v/>
          </cell>
          <cell r="AY598" t="str">
            <v/>
          </cell>
          <cell r="AZ598" t="str">
            <v/>
          </cell>
          <cell r="BA598" t="str">
            <v/>
          </cell>
          <cell r="BB598" t="str">
            <v>不及格</v>
          </cell>
        </row>
        <row r="599">
          <cell r="F599" t="str">
            <v>余苏源</v>
          </cell>
          <cell r="G599" t="str">
            <v>2</v>
          </cell>
          <cell r="H599" t="str">
            <v>2010-03-18</v>
          </cell>
          <cell r="I599" t="str">
            <v/>
          </cell>
          <cell r="J599" t="str">
            <v>160</v>
          </cell>
          <cell r="K599" t="str">
            <v>62</v>
          </cell>
          <cell r="L599" t="str">
            <v>4.9</v>
          </cell>
          <cell r="M599" t="str">
            <v>4.8</v>
          </cell>
          <cell r="N599" t="str">
            <v>80</v>
          </cell>
          <cell r="O599" t="str">
            <v>超重</v>
          </cell>
          <cell r="P599" t="str">
            <v>2700</v>
          </cell>
          <cell r="Q599" t="str">
            <v>80</v>
          </cell>
          <cell r="R599" t="str">
            <v>良好</v>
          </cell>
          <cell r="S599" t="str">
            <v>8.9</v>
          </cell>
          <cell r="T599" t="str">
            <v>78</v>
          </cell>
          <cell r="U599" t="str">
            <v>及格</v>
          </cell>
          <cell r="V599" t="str">
            <v>8</v>
          </cell>
          <cell r="W599" t="str">
            <v>66</v>
          </cell>
          <cell r="X599" t="str">
            <v>及格</v>
          </cell>
          <cell r="Y599" t="str">
            <v/>
          </cell>
          <cell r="Z599" t="str">
            <v/>
          </cell>
          <cell r="AA599" t="str">
            <v/>
          </cell>
          <cell r="AB599" t="str">
            <v/>
          </cell>
          <cell r="AC599" t="str">
            <v/>
          </cell>
          <cell r="AD599" t="str">
            <v/>
          </cell>
          <cell r="AE599" t="str">
            <v/>
          </cell>
          <cell r="AF599" t="str">
            <v>155</v>
          </cell>
          <cell r="AG599" t="str">
            <v>66</v>
          </cell>
          <cell r="AH599" t="str">
            <v>及格</v>
          </cell>
          <cell r="AI599" t="str">
            <v>3.52</v>
          </cell>
          <cell r="AJ599" t="str">
            <v>80</v>
          </cell>
          <cell r="AK599" t="str">
            <v>0</v>
          </cell>
          <cell r="AL599" t="str">
            <v>良好</v>
          </cell>
          <cell r="AM599" t="str">
            <v/>
          </cell>
          <cell r="AN599" t="str">
            <v/>
          </cell>
          <cell r="AO599" t="str">
            <v/>
          </cell>
          <cell r="AP599" t="str">
            <v/>
          </cell>
          <cell r="AQ599" t="str">
            <v>38</v>
          </cell>
          <cell r="AR599" t="str">
            <v>76</v>
          </cell>
          <cell r="AS599" t="str">
            <v>0</v>
          </cell>
          <cell r="AT599" t="str">
            <v>及格</v>
          </cell>
          <cell r="AU599" t="str">
            <v/>
          </cell>
          <cell r="AV599" t="str">
            <v/>
          </cell>
          <cell r="AW599" t="str">
            <v/>
          </cell>
          <cell r="AX599" t="str">
            <v/>
          </cell>
          <cell r="AY599" t="str">
            <v>76.4</v>
          </cell>
          <cell r="AZ599" t="str">
            <v>0</v>
          </cell>
          <cell r="BA599" t="str">
            <v>76.4</v>
          </cell>
          <cell r="BB599" t="str">
            <v>及格</v>
          </cell>
        </row>
        <row r="600">
          <cell r="F600" t="str">
            <v>李宇轩</v>
          </cell>
          <cell r="G600" t="str">
            <v>1</v>
          </cell>
          <cell r="H600" t="str">
            <v>2010-01-17</v>
          </cell>
          <cell r="I600" t="str">
            <v/>
          </cell>
          <cell r="J600" t="str">
            <v>176</v>
          </cell>
          <cell r="K600" t="str">
            <v>67.6</v>
          </cell>
          <cell r="L600" t="str">
            <v>4.1</v>
          </cell>
          <cell r="M600" t="str">
            <v>5.2</v>
          </cell>
          <cell r="N600" t="str">
            <v>100</v>
          </cell>
          <cell r="O600" t="str">
            <v>正常</v>
          </cell>
          <cell r="P600" t="str">
            <v>4100</v>
          </cell>
          <cell r="Q600" t="str">
            <v>90</v>
          </cell>
          <cell r="R600" t="str">
            <v>优秀</v>
          </cell>
          <cell r="S600" t="str">
            <v>7.6</v>
          </cell>
          <cell r="T600" t="str">
            <v>85</v>
          </cell>
          <cell r="U600" t="str">
            <v>良好</v>
          </cell>
          <cell r="V600" t="str">
            <v>6</v>
          </cell>
          <cell r="W600" t="str">
            <v>68</v>
          </cell>
          <cell r="X600" t="str">
            <v>及格</v>
          </cell>
          <cell r="Y600" t="str">
            <v/>
          </cell>
          <cell r="Z600" t="str">
            <v/>
          </cell>
          <cell r="AA600" t="str">
            <v/>
          </cell>
          <cell r="AB600" t="str">
            <v/>
          </cell>
          <cell r="AC600" t="str">
            <v/>
          </cell>
          <cell r="AD600" t="str">
            <v/>
          </cell>
          <cell r="AE600" t="str">
            <v/>
          </cell>
          <cell r="AF600" t="str">
            <v>210</v>
          </cell>
          <cell r="AG600" t="str">
            <v>72</v>
          </cell>
          <cell r="AH600" t="str">
            <v>及格</v>
          </cell>
          <cell r="AI600" t="str">
            <v/>
          </cell>
          <cell r="AJ600" t="str">
            <v/>
          </cell>
          <cell r="AK600" t="str">
            <v/>
          </cell>
          <cell r="AL600" t="str">
            <v/>
          </cell>
          <cell r="AM600" t="str">
            <v>4.18</v>
          </cell>
          <cell r="AN600" t="str">
            <v>74</v>
          </cell>
          <cell r="AO600" t="str">
            <v>0</v>
          </cell>
          <cell r="AP600" t="str">
            <v>及格</v>
          </cell>
          <cell r="AQ600" t="str">
            <v/>
          </cell>
          <cell r="AR600" t="str">
            <v/>
          </cell>
          <cell r="AS600" t="str">
            <v/>
          </cell>
          <cell r="AT600" t="str">
            <v/>
          </cell>
          <cell r="AU600" t="str">
            <v>2</v>
          </cell>
          <cell r="AV600" t="str">
            <v>20</v>
          </cell>
          <cell r="AW600" t="str">
            <v>0</v>
          </cell>
          <cell r="AX600" t="str">
            <v>不及格</v>
          </cell>
          <cell r="AY600" t="str">
            <v>76.3</v>
          </cell>
          <cell r="AZ600" t="str">
            <v>0</v>
          </cell>
          <cell r="BA600" t="str">
            <v>76.3</v>
          </cell>
          <cell r="BB600" t="str">
            <v>及格</v>
          </cell>
        </row>
        <row r="601">
          <cell r="F601" t="str">
            <v>鲍永祺</v>
          </cell>
          <cell r="G601" t="str">
            <v>2</v>
          </cell>
          <cell r="H601" t="str">
            <v>2010-04-02</v>
          </cell>
          <cell r="I601" t="str">
            <v/>
          </cell>
          <cell r="J601" t="str">
            <v>156.5</v>
          </cell>
          <cell r="K601" t="str">
            <v>52.8</v>
          </cell>
          <cell r="L601" t="str">
            <v>4.8</v>
          </cell>
          <cell r="M601" t="str">
            <v>4.7</v>
          </cell>
          <cell r="N601" t="str">
            <v>100</v>
          </cell>
          <cell r="O601" t="str">
            <v>正常</v>
          </cell>
          <cell r="P601" t="str">
            <v>2600</v>
          </cell>
          <cell r="Q601" t="str">
            <v>78</v>
          </cell>
          <cell r="R601" t="str">
            <v>及格</v>
          </cell>
          <cell r="S601" t="str">
            <v>9.3</v>
          </cell>
          <cell r="T601" t="str">
            <v>74</v>
          </cell>
          <cell r="U601" t="str">
            <v>及格</v>
          </cell>
          <cell r="V601" t="str">
            <v>25</v>
          </cell>
          <cell r="W601" t="str">
            <v>100</v>
          </cell>
          <cell r="X601" t="str">
            <v>优秀</v>
          </cell>
          <cell r="Y601" t="str">
            <v/>
          </cell>
          <cell r="Z601" t="str">
            <v/>
          </cell>
          <cell r="AA601" t="str">
            <v/>
          </cell>
          <cell r="AB601" t="str">
            <v/>
          </cell>
          <cell r="AC601" t="str">
            <v/>
          </cell>
          <cell r="AD601" t="str">
            <v/>
          </cell>
          <cell r="AE601" t="str">
            <v/>
          </cell>
          <cell r="AF601" t="str">
            <v>185</v>
          </cell>
          <cell r="AG601" t="str">
            <v>85</v>
          </cell>
          <cell r="AH601" t="str">
            <v>良好</v>
          </cell>
          <cell r="AI601" t="str">
            <v>3.59</v>
          </cell>
          <cell r="AJ601" t="str">
            <v>78</v>
          </cell>
          <cell r="AK601" t="str">
            <v>0</v>
          </cell>
          <cell r="AL601" t="str">
            <v>及格</v>
          </cell>
          <cell r="AM601" t="str">
            <v/>
          </cell>
          <cell r="AN601" t="str">
            <v/>
          </cell>
          <cell r="AO601" t="str">
            <v/>
          </cell>
          <cell r="AP601" t="str">
            <v/>
          </cell>
          <cell r="AQ601" t="str">
            <v>46</v>
          </cell>
          <cell r="AR601" t="str">
            <v>85</v>
          </cell>
          <cell r="AS601" t="str">
            <v>0</v>
          </cell>
          <cell r="AT601" t="str">
            <v>良好</v>
          </cell>
          <cell r="AU601" t="str">
            <v/>
          </cell>
          <cell r="AV601" t="str">
            <v/>
          </cell>
          <cell r="AW601" t="str">
            <v/>
          </cell>
          <cell r="AX601" t="str">
            <v/>
          </cell>
          <cell r="AY601" t="str">
            <v>84.1</v>
          </cell>
          <cell r="AZ601" t="str">
            <v>0</v>
          </cell>
          <cell r="BA601" t="str">
            <v>84.1</v>
          </cell>
          <cell r="BB601" t="str">
            <v>良好</v>
          </cell>
        </row>
        <row r="602">
          <cell r="F602" t="str">
            <v>杨天宇</v>
          </cell>
          <cell r="G602" t="str">
            <v>1</v>
          </cell>
          <cell r="H602" t="str">
            <v>2010-07-09</v>
          </cell>
          <cell r="I602" t="str">
            <v/>
          </cell>
          <cell r="J602" t="str">
            <v>172.5</v>
          </cell>
          <cell r="K602" t="str">
            <v>51.6</v>
          </cell>
          <cell r="L602" t="str">
            <v>4.4</v>
          </cell>
          <cell r="M602" t="str">
            <v>4.0</v>
          </cell>
          <cell r="N602" t="str">
            <v>100</v>
          </cell>
          <cell r="O602" t="str">
            <v>正常</v>
          </cell>
          <cell r="P602" t="str">
            <v>3902</v>
          </cell>
          <cell r="Q602" t="str">
            <v>85</v>
          </cell>
          <cell r="R602" t="str">
            <v>良好</v>
          </cell>
          <cell r="S602" t="str">
            <v>7.6</v>
          </cell>
          <cell r="T602" t="str">
            <v>85</v>
          </cell>
          <cell r="U602" t="str">
            <v>良好</v>
          </cell>
          <cell r="V602" t="str">
            <v>5</v>
          </cell>
          <cell r="W602" t="str">
            <v>66</v>
          </cell>
          <cell r="X602" t="str">
            <v>及格</v>
          </cell>
          <cell r="Y602" t="str">
            <v/>
          </cell>
          <cell r="Z602" t="str">
            <v/>
          </cell>
          <cell r="AA602" t="str">
            <v/>
          </cell>
          <cell r="AB602" t="str">
            <v/>
          </cell>
          <cell r="AC602" t="str">
            <v/>
          </cell>
          <cell r="AD602" t="str">
            <v/>
          </cell>
          <cell r="AE602" t="str">
            <v/>
          </cell>
          <cell r="AF602" t="str">
            <v>195</v>
          </cell>
          <cell r="AG602" t="str">
            <v>64</v>
          </cell>
          <cell r="AH602" t="str">
            <v>及格</v>
          </cell>
          <cell r="AI602" t="str">
            <v/>
          </cell>
          <cell r="AJ602" t="str">
            <v/>
          </cell>
          <cell r="AK602" t="str">
            <v/>
          </cell>
          <cell r="AL602" t="str">
            <v/>
          </cell>
          <cell r="AM602" t="str">
            <v>4.17</v>
          </cell>
          <cell r="AN602" t="str">
            <v>74</v>
          </cell>
          <cell r="AO602" t="str">
            <v>0</v>
          </cell>
          <cell r="AP602" t="str">
            <v>及格</v>
          </cell>
          <cell r="AQ602" t="str">
            <v/>
          </cell>
          <cell r="AR602" t="str">
            <v/>
          </cell>
          <cell r="AS602" t="str">
            <v/>
          </cell>
          <cell r="AT602" t="str">
            <v/>
          </cell>
          <cell r="AU602" t="str">
            <v>6</v>
          </cell>
          <cell r="AV602" t="str">
            <v>60</v>
          </cell>
          <cell r="AW602" t="str">
            <v>0</v>
          </cell>
          <cell r="AX602" t="str">
            <v>及格</v>
          </cell>
          <cell r="AY602" t="str">
            <v>78.5</v>
          </cell>
          <cell r="AZ602" t="str">
            <v>0</v>
          </cell>
          <cell r="BA602" t="str">
            <v>78.5</v>
          </cell>
          <cell r="BB602" t="str">
            <v>及格</v>
          </cell>
        </row>
        <row r="603">
          <cell r="F603" t="str">
            <v>孙楚尧</v>
          </cell>
          <cell r="G603" t="str">
            <v>1</v>
          </cell>
          <cell r="H603" t="str">
            <v>2010-07-09</v>
          </cell>
          <cell r="I603" t="str">
            <v/>
          </cell>
          <cell r="J603" t="str">
            <v>175</v>
          </cell>
          <cell r="K603" t="str">
            <v>58.2</v>
          </cell>
          <cell r="L603" t="str">
            <v>4.3</v>
          </cell>
          <cell r="M603" t="str">
            <v>4.3</v>
          </cell>
          <cell r="N603" t="str">
            <v>100</v>
          </cell>
          <cell r="O603" t="str">
            <v>正常</v>
          </cell>
          <cell r="P603" t="str">
            <v>2855</v>
          </cell>
          <cell r="Q603" t="str">
            <v>68</v>
          </cell>
          <cell r="R603" t="str">
            <v>及格</v>
          </cell>
          <cell r="S603" t="str">
            <v>7.8</v>
          </cell>
          <cell r="T603" t="str">
            <v>78</v>
          </cell>
          <cell r="U603" t="str">
            <v>及格</v>
          </cell>
          <cell r="V603" t="str">
            <v>5</v>
          </cell>
          <cell r="W603" t="str">
            <v>66</v>
          </cell>
          <cell r="X603" t="str">
            <v>及格</v>
          </cell>
          <cell r="Y603" t="str">
            <v/>
          </cell>
          <cell r="Z603" t="str">
            <v/>
          </cell>
          <cell r="AA603" t="str">
            <v/>
          </cell>
          <cell r="AB603" t="str">
            <v/>
          </cell>
          <cell r="AC603" t="str">
            <v/>
          </cell>
          <cell r="AD603" t="str">
            <v/>
          </cell>
          <cell r="AE603" t="str">
            <v/>
          </cell>
          <cell r="AF603" t="str">
            <v>235</v>
          </cell>
          <cell r="AG603" t="str">
            <v>85</v>
          </cell>
          <cell r="AH603" t="str">
            <v>良好</v>
          </cell>
          <cell r="AI603" t="str">
            <v/>
          </cell>
          <cell r="AJ603" t="str">
            <v/>
          </cell>
          <cell r="AK603" t="str">
            <v/>
          </cell>
          <cell r="AL603" t="str">
            <v/>
          </cell>
          <cell r="AM603" t="str">
            <v>4.02</v>
          </cell>
          <cell r="AN603" t="str">
            <v>80</v>
          </cell>
          <cell r="AO603" t="str">
            <v>0</v>
          </cell>
          <cell r="AP603" t="str">
            <v>良好</v>
          </cell>
          <cell r="AQ603" t="str">
            <v/>
          </cell>
          <cell r="AR603" t="str">
            <v/>
          </cell>
          <cell r="AS603" t="str">
            <v/>
          </cell>
          <cell r="AT603" t="str">
            <v/>
          </cell>
          <cell r="AU603" t="str">
            <v>6</v>
          </cell>
          <cell r="AV603" t="str">
            <v>60</v>
          </cell>
          <cell r="AW603" t="str">
            <v>0</v>
          </cell>
          <cell r="AX603" t="str">
            <v>及格</v>
          </cell>
          <cell r="AY603" t="str">
            <v>77.9</v>
          </cell>
          <cell r="AZ603" t="str">
            <v>0</v>
          </cell>
          <cell r="BA603" t="str">
            <v>77.9</v>
          </cell>
          <cell r="BB603" t="str">
            <v>及格</v>
          </cell>
        </row>
        <row r="604">
          <cell r="F604" t="str">
            <v>陈灵丽</v>
          </cell>
          <cell r="G604" t="str">
            <v>2</v>
          </cell>
          <cell r="H604" t="str">
            <v>2010-04-27</v>
          </cell>
          <cell r="I604" t="str">
            <v/>
          </cell>
          <cell r="J604" t="str">
            <v>167.5</v>
          </cell>
          <cell r="K604" t="str">
            <v>66.2</v>
          </cell>
          <cell r="L604" t="str">
            <v>4.4</v>
          </cell>
          <cell r="M604" t="str">
            <v>4.4</v>
          </cell>
          <cell r="N604" t="str">
            <v>80</v>
          </cell>
          <cell r="O604" t="str">
            <v>超重</v>
          </cell>
          <cell r="P604" t="str">
            <v>3122</v>
          </cell>
          <cell r="Q604" t="str">
            <v>100</v>
          </cell>
          <cell r="R604" t="str">
            <v>优秀</v>
          </cell>
          <cell r="S604" t="str">
            <v>8.5</v>
          </cell>
          <cell r="T604" t="str">
            <v>80</v>
          </cell>
          <cell r="U604" t="str">
            <v>良好</v>
          </cell>
          <cell r="V604" t="str">
            <v>15.5</v>
          </cell>
          <cell r="W604" t="str">
            <v>78</v>
          </cell>
          <cell r="X604" t="str">
            <v>及格</v>
          </cell>
          <cell r="Y604" t="str">
            <v/>
          </cell>
          <cell r="Z604" t="str">
            <v/>
          </cell>
          <cell r="AA604" t="str">
            <v/>
          </cell>
          <cell r="AB604" t="str">
            <v/>
          </cell>
          <cell r="AC604" t="str">
            <v/>
          </cell>
          <cell r="AD604" t="str">
            <v/>
          </cell>
          <cell r="AE604" t="str">
            <v/>
          </cell>
          <cell r="AF604" t="str">
            <v>170</v>
          </cell>
          <cell r="AG604" t="str">
            <v>76</v>
          </cell>
          <cell r="AH604" t="str">
            <v>及格</v>
          </cell>
          <cell r="AI604" t="str">
            <v>3.57</v>
          </cell>
          <cell r="AJ604" t="str">
            <v>78</v>
          </cell>
          <cell r="AK604" t="str">
            <v>0</v>
          </cell>
          <cell r="AL604" t="str">
            <v>及格</v>
          </cell>
          <cell r="AM604" t="str">
            <v/>
          </cell>
          <cell r="AN604" t="str">
            <v/>
          </cell>
          <cell r="AO604" t="str">
            <v/>
          </cell>
          <cell r="AP604" t="str">
            <v/>
          </cell>
          <cell r="AQ604" t="str">
            <v>44</v>
          </cell>
          <cell r="AR604" t="str">
            <v>80</v>
          </cell>
          <cell r="AS604" t="str">
            <v>0</v>
          </cell>
          <cell r="AT604" t="str">
            <v>良好</v>
          </cell>
          <cell r="AU604" t="str">
            <v/>
          </cell>
          <cell r="AV604" t="str">
            <v/>
          </cell>
          <cell r="AW604" t="str">
            <v/>
          </cell>
          <cell r="AX604" t="str">
            <v/>
          </cell>
          <cell r="AY604" t="str">
            <v>82.0</v>
          </cell>
          <cell r="AZ604" t="str">
            <v>0</v>
          </cell>
          <cell r="BA604" t="str">
            <v>82</v>
          </cell>
          <cell r="BB604" t="str">
            <v>良好</v>
          </cell>
        </row>
        <row r="605">
          <cell r="F605" t="str">
            <v>张艺凌</v>
          </cell>
          <cell r="G605" t="str">
            <v>2</v>
          </cell>
          <cell r="H605" t="str">
            <v>2009-11-05</v>
          </cell>
          <cell r="I605" t="str">
            <v/>
          </cell>
          <cell r="J605" t="str">
            <v>160.5</v>
          </cell>
          <cell r="K605" t="str">
            <v>45.5</v>
          </cell>
          <cell r="L605" t="str">
            <v>4.9</v>
          </cell>
          <cell r="M605" t="str">
            <v>4.8</v>
          </cell>
          <cell r="N605" t="str">
            <v>100</v>
          </cell>
          <cell r="O605" t="str">
            <v>正常</v>
          </cell>
          <cell r="P605" t="str">
            <v>3625</v>
          </cell>
          <cell r="Q605" t="str">
            <v>100</v>
          </cell>
          <cell r="R605" t="str">
            <v>优秀</v>
          </cell>
          <cell r="S605" t="str">
            <v>8.4</v>
          </cell>
          <cell r="T605" t="str">
            <v>85</v>
          </cell>
          <cell r="U605" t="str">
            <v>良好</v>
          </cell>
          <cell r="V605" t="str">
            <v>16</v>
          </cell>
          <cell r="W605" t="str">
            <v>78</v>
          </cell>
          <cell r="X605" t="str">
            <v>及格</v>
          </cell>
          <cell r="Y605" t="str">
            <v/>
          </cell>
          <cell r="Z605" t="str">
            <v/>
          </cell>
          <cell r="AA605" t="str">
            <v/>
          </cell>
          <cell r="AB605" t="str">
            <v/>
          </cell>
          <cell r="AC605" t="str">
            <v/>
          </cell>
          <cell r="AD605" t="str">
            <v/>
          </cell>
          <cell r="AE605" t="str">
            <v/>
          </cell>
          <cell r="AF605" t="str">
            <v>195</v>
          </cell>
          <cell r="AG605" t="str">
            <v>90</v>
          </cell>
          <cell r="AH605" t="str">
            <v>优秀</v>
          </cell>
          <cell r="AI605" t="str">
            <v>3.57</v>
          </cell>
          <cell r="AJ605" t="str">
            <v>78</v>
          </cell>
          <cell r="AK605" t="str">
            <v>0</v>
          </cell>
          <cell r="AL605" t="str">
            <v>及格</v>
          </cell>
          <cell r="AM605" t="str">
            <v/>
          </cell>
          <cell r="AN605" t="str">
            <v/>
          </cell>
          <cell r="AO605" t="str">
            <v/>
          </cell>
          <cell r="AP605" t="str">
            <v/>
          </cell>
          <cell r="AQ605" t="str">
            <v>36</v>
          </cell>
          <cell r="AR605" t="str">
            <v>74</v>
          </cell>
          <cell r="AS605" t="str">
            <v>0</v>
          </cell>
          <cell r="AT605" t="str">
            <v>及格</v>
          </cell>
          <cell r="AU605" t="str">
            <v/>
          </cell>
          <cell r="AV605" t="str">
            <v/>
          </cell>
          <cell r="AW605" t="str">
            <v/>
          </cell>
          <cell r="AX605" t="str">
            <v/>
          </cell>
          <cell r="AY605" t="str">
            <v>86.8</v>
          </cell>
          <cell r="AZ605" t="str">
            <v>0</v>
          </cell>
          <cell r="BA605" t="str">
            <v>86.8</v>
          </cell>
          <cell r="BB605" t="str">
            <v>良好</v>
          </cell>
        </row>
        <row r="606">
          <cell r="F606" t="str">
            <v>谢梓呈</v>
          </cell>
          <cell r="G606" t="str">
            <v>1</v>
          </cell>
          <cell r="H606" t="str">
            <v>2010-02-27</v>
          </cell>
          <cell r="I606" t="str">
            <v/>
          </cell>
          <cell r="J606" t="str">
            <v>168.5</v>
          </cell>
          <cell r="K606" t="str">
            <v>55</v>
          </cell>
          <cell r="L606" t="str">
            <v>4.7</v>
          </cell>
          <cell r="M606" t="str">
            <v>4.7</v>
          </cell>
          <cell r="N606" t="str">
            <v>100</v>
          </cell>
          <cell r="O606" t="str">
            <v>正常</v>
          </cell>
          <cell r="P606" t="str">
            <v>3803</v>
          </cell>
          <cell r="Q606" t="str">
            <v>85</v>
          </cell>
          <cell r="R606" t="str">
            <v>良好</v>
          </cell>
          <cell r="S606" t="str">
            <v>7.4</v>
          </cell>
          <cell r="T606" t="str">
            <v>95</v>
          </cell>
          <cell r="U606" t="str">
            <v>优秀</v>
          </cell>
          <cell r="V606" t="str">
            <v>13</v>
          </cell>
          <cell r="W606" t="str">
            <v>78</v>
          </cell>
          <cell r="X606" t="str">
            <v>及格</v>
          </cell>
          <cell r="Y606" t="str">
            <v/>
          </cell>
          <cell r="Z606" t="str">
            <v/>
          </cell>
          <cell r="AA606" t="str">
            <v/>
          </cell>
          <cell r="AB606" t="str">
            <v/>
          </cell>
          <cell r="AC606" t="str">
            <v/>
          </cell>
          <cell r="AD606" t="str">
            <v/>
          </cell>
          <cell r="AE606" t="str">
            <v/>
          </cell>
          <cell r="AF606" t="str">
            <v>230</v>
          </cell>
          <cell r="AG606" t="str">
            <v>80</v>
          </cell>
          <cell r="AH606" t="str">
            <v>良好</v>
          </cell>
          <cell r="AI606" t="str">
            <v/>
          </cell>
          <cell r="AJ606" t="str">
            <v/>
          </cell>
          <cell r="AK606" t="str">
            <v/>
          </cell>
          <cell r="AL606" t="str">
            <v/>
          </cell>
          <cell r="AM606" t="str">
            <v>4.08</v>
          </cell>
          <cell r="AN606" t="str">
            <v>78</v>
          </cell>
          <cell r="AO606" t="str">
            <v>0</v>
          </cell>
          <cell r="AP606" t="str">
            <v>及格</v>
          </cell>
          <cell r="AQ606" t="str">
            <v/>
          </cell>
          <cell r="AR606" t="str">
            <v/>
          </cell>
          <cell r="AS606" t="str">
            <v/>
          </cell>
          <cell r="AT606" t="str">
            <v/>
          </cell>
          <cell r="AU606" t="str">
            <v>9</v>
          </cell>
          <cell r="AV606" t="str">
            <v>72</v>
          </cell>
          <cell r="AW606" t="str">
            <v>0</v>
          </cell>
          <cell r="AX606" t="str">
            <v>及格</v>
          </cell>
          <cell r="AY606" t="str">
            <v>85.4</v>
          </cell>
          <cell r="AZ606" t="str">
            <v>0</v>
          </cell>
          <cell r="BA606" t="str">
            <v>85.4</v>
          </cell>
          <cell r="BB606" t="str">
            <v>良好</v>
          </cell>
        </row>
        <row r="607">
          <cell r="F607" t="str">
            <v>王菁泉</v>
          </cell>
          <cell r="G607" t="str">
            <v>1</v>
          </cell>
          <cell r="H607" t="str">
            <v>2009-10-20</v>
          </cell>
          <cell r="I607" t="str">
            <v/>
          </cell>
          <cell r="J607" t="str">
            <v>182.5</v>
          </cell>
          <cell r="K607" t="str">
            <v>85.1</v>
          </cell>
          <cell r="L607" t="str">
            <v>4.3</v>
          </cell>
          <cell r="M607" t="str">
            <v>4.3</v>
          </cell>
          <cell r="N607" t="str">
            <v>80</v>
          </cell>
          <cell r="O607" t="str">
            <v>超重</v>
          </cell>
          <cell r="P607" t="str">
            <v>3722</v>
          </cell>
          <cell r="Q607" t="str">
            <v>80</v>
          </cell>
          <cell r="R607" t="str">
            <v>良好</v>
          </cell>
          <cell r="S607" t="str">
            <v>8.6</v>
          </cell>
          <cell r="T607" t="str">
            <v>70</v>
          </cell>
          <cell r="U607" t="str">
            <v>及格</v>
          </cell>
          <cell r="V607" t="str">
            <v>7.5</v>
          </cell>
          <cell r="W607" t="str">
            <v>70</v>
          </cell>
          <cell r="X607" t="str">
            <v>及格</v>
          </cell>
          <cell r="Y607" t="str">
            <v/>
          </cell>
          <cell r="Z607" t="str">
            <v/>
          </cell>
          <cell r="AA607" t="str">
            <v/>
          </cell>
          <cell r="AB607" t="str">
            <v/>
          </cell>
          <cell r="AC607" t="str">
            <v/>
          </cell>
          <cell r="AD607" t="str">
            <v/>
          </cell>
          <cell r="AE607" t="str">
            <v/>
          </cell>
          <cell r="AF607" t="str">
            <v>185</v>
          </cell>
          <cell r="AG607" t="str">
            <v>60</v>
          </cell>
          <cell r="AH607" t="str">
            <v>及格</v>
          </cell>
          <cell r="AI607" t="str">
            <v/>
          </cell>
          <cell r="AJ607" t="str">
            <v/>
          </cell>
          <cell r="AK607" t="str">
            <v/>
          </cell>
          <cell r="AL607" t="str">
            <v/>
          </cell>
          <cell r="AM607" t="str">
            <v>4.37</v>
          </cell>
          <cell r="AN607" t="str">
            <v>66</v>
          </cell>
          <cell r="AO607" t="str">
            <v>0</v>
          </cell>
          <cell r="AP607" t="str">
            <v>及格</v>
          </cell>
          <cell r="AQ607" t="str">
            <v/>
          </cell>
          <cell r="AR607" t="str">
            <v/>
          </cell>
          <cell r="AS607" t="str">
            <v/>
          </cell>
          <cell r="AT607" t="str">
            <v/>
          </cell>
          <cell r="AU607" t="str">
            <v>2</v>
          </cell>
          <cell r="AV607" t="str">
            <v>20</v>
          </cell>
          <cell r="AW607" t="str">
            <v>0</v>
          </cell>
          <cell r="AX607" t="str">
            <v>不及格</v>
          </cell>
          <cell r="AY607" t="str">
            <v>66.2</v>
          </cell>
          <cell r="AZ607" t="str">
            <v>0</v>
          </cell>
          <cell r="BA607" t="str">
            <v>66.2</v>
          </cell>
          <cell r="BB607" t="str">
            <v>及格</v>
          </cell>
        </row>
        <row r="608">
          <cell r="F608" t="str">
            <v>陶鑫睿</v>
          </cell>
          <cell r="G608" t="str">
            <v>2</v>
          </cell>
          <cell r="H608" t="str">
            <v>2009-11-24</v>
          </cell>
          <cell r="I608" t="str">
            <v/>
          </cell>
          <cell r="J608" t="str">
            <v>159</v>
          </cell>
          <cell r="K608" t="str">
            <v>55.2</v>
          </cell>
          <cell r="L608" t="str">
            <v>4.2</v>
          </cell>
          <cell r="M608" t="str">
            <v>4.3</v>
          </cell>
          <cell r="N608" t="str">
            <v>100</v>
          </cell>
          <cell r="O608" t="str">
            <v>正常</v>
          </cell>
          <cell r="P608" t="str">
            <v>3102</v>
          </cell>
          <cell r="Q608" t="str">
            <v>100</v>
          </cell>
          <cell r="R608" t="str">
            <v>优秀</v>
          </cell>
          <cell r="S608" t="str">
            <v>9.1</v>
          </cell>
          <cell r="T608" t="str">
            <v>76</v>
          </cell>
          <cell r="U608" t="str">
            <v>及格</v>
          </cell>
          <cell r="V608" t="str">
            <v>22.5</v>
          </cell>
          <cell r="W608" t="str">
            <v>95</v>
          </cell>
          <cell r="X608" t="str">
            <v>优秀</v>
          </cell>
          <cell r="Y608" t="str">
            <v/>
          </cell>
          <cell r="Z608" t="str">
            <v/>
          </cell>
          <cell r="AA608" t="str">
            <v/>
          </cell>
          <cell r="AB608" t="str">
            <v/>
          </cell>
          <cell r="AC608" t="str">
            <v/>
          </cell>
          <cell r="AD608" t="str">
            <v/>
          </cell>
          <cell r="AE608" t="str">
            <v/>
          </cell>
          <cell r="AF608" t="str">
            <v>180</v>
          </cell>
          <cell r="AG608" t="str">
            <v>80</v>
          </cell>
          <cell r="AH608" t="str">
            <v>良好</v>
          </cell>
          <cell r="AI608" t="str">
            <v>4.12</v>
          </cell>
          <cell r="AJ608" t="str">
            <v>72</v>
          </cell>
          <cell r="AK608" t="str">
            <v>0</v>
          </cell>
          <cell r="AL608" t="str">
            <v>及格</v>
          </cell>
          <cell r="AM608" t="str">
            <v/>
          </cell>
          <cell r="AN608" t="str">
            <v/>
          </cell>
          <cell r="AO608" t="str">
            <v/>
          </cell>
          <cell r="AP608" t="str">
            <v/>
          </cell>
          <cell r="AQ608" t="str">
            <v>44</v>
          </cell>
          <cell r="AR608" t="str">
            <v>80</v>
          </cell>
          <cell r="AS608" t="str">
            <v>0</v>
          </cell>
          <cell r="AT608" t="str">
            <v>良好</v>
          </cell>
          <cell r="AU608" t="str">
            <v/>
          </cell>
          <cell r="AV608" t="str">
            <v/>
          </cell>
          <cell r="AW608" t="str">
            <v/>
          </cell>
          <cell r="AX608" t="str">
            <v/>
          </cell>
          <cell r="AY608" t="str">
            <v>85.1</v>
          </cell>
          <cell r="AZ608" t="str">
            <v>0</v>
          </cell>
          <cell r="BA608" t="str">
            <v>85.1</v>
          </cell>
          <cell r="BB608" t="str">
            <v>良好</v>
          </cell>
        </row>
        <row r="609">
          <cell r="F609" t="str">
            <v>贲雅曈</v>
          </cell>
          <cell r="G609" t="str">
            <v>2</v>
          </cell>
          <cell r="H609" t="str">
            <v>2009-11-09</v>
          </cell>
          <cell r="I609" t="str">
            <v/>
          </cell>
          <cell r="J609" t="str">
            <v>162</v>
          </cell>
          <cell r="K609" t="str">
            <v>44.2</v>
          </cell>
          <cell r="L609" t="str">
            <v>4.9</v>
          </cell>
          <cell r="M609" t="str">
            <v>4.9</v>
          </cell>
          <cell r="N609" t="str">
            <v>100</v>
          </cell>
          <cell r="O609" t="str">
            <v>正常</v>
          </cell>
          <cell r="P609" t="str">
            <v>2900</v>
          </cell>
          <cell r="Q609" t="str">
            <v>85</v>
          </cell>
          <cell r="R609" t="str">
            <v>良好</v>
          </cell>
          <cell r="S609" t="str">
            <v>8</v>
          </cell>
          <cell r="T609" t="str">
            <v>95</v>
          </cell>
          <cell r="U609" t="str">
            <v>优秀</v>
          </cell>
          <cell r="V609" t="str">
            <v>8</v>
          </cell>
          <cell r="W609" t="str">
            <v>66</v>
          </cell>
          <cell r="X609" t="str">
            <v>及格</v>
          </cell>
          <cell r="Y609" t="str">
            <v/>
          </cell>
          <cell r="Z609" t="str">
            <v/>
          </cell>
          <cell r="AA609" t="str">
            <v/>
          </cell>
          <cell r="AB609" t="str">
            <v/>
          </cell>
          <cell r="AC609" t="str">
            <v/>
          </cell>
          <cell r="AD609" t="str">
            <v/>
          </cell>
          <cell r="AE609" t="str">
            <v/>
          </cell>
          <cell r="AF609" t="str">
            <v>210</v>
          </cell>
          <cell r="AG609" t="str">
            <v>100</v>
          </cell>
          <cell r="AH609" t="str">
            <v>优秀</v>
          </cell>
          <cell r="AI609" t="str">
            <v>3.37</v>
          </cell>
          <cell r="AJ609" t="str">
            <v>90</v>
          </cell>
          <cell r="AK609" t="str">
            <v>0</v>
          </cell>
          <cell r="AL609" t="str">
            <v>优秀</v>
          </cell>
          <cell r="AM609" t="str">
            <v/>
          </cell>
          <cell r="AN609" t="str">
            <v/>
          </cell>
          <cell r="AO609" t="str">
            <v/>
          </cell>
          <cell r="AP609" t="str">
            <v/>
          </cell>
          <cell r="AQ609" t="str">
            <v>50</v>
          </cell>
          <cell r="AR609" t="str">
            <v>95</v>
          </cell>
          <cell r="AS609" t="str">
            <v>0</v>
          </cell>
          <cell r="AT609" t="str">
            <v>优秀</v>
          </cell>
          <cell r="AU609" t="str">
            <v/>
          </cell>
          <cell r="AV609" t="str">
            <v/>
          </cell>
          <cell r="AW609" t="str">
            <v/>
          </cell>
          <cell r="AX609" t="str">
            <v/>
          </cell>
          <cell r="AY609" t="str">
            <v>90.9</v>
          </cell>
          <cell r="AZ609" t="str">
            <v>0</v>
          </cell>
          <cell r="BA609" t="str">
            <v>90.9</v>
          </cell>
          <cell r="BB609" t="str">
            <v>优秀</v>
          </cell>
        </row>
        <row r="610">
          <cell r="F610" t="str">
            <v>张宸旭</v>
          </cell>
          <cell r="G610" t="str">
            <v>1</v>
          </cell>
          <cell r="H610" t="str">
            <v>2011-05-07</v>
          </cell>
          <cell r="I610" t="str">
            <v/>
          </cell>
          <cell r="J610" t="str">
            <v>167</v>
          </cell>
          <cell r="K610" t="str">
            <v>58.8</v>
          </cell>
          <cell r="L610" t="str">
            <v>4.4</v>
          </cell>
          <cell r="M610" t="str">
            <v>4.6</v>
          </cell>
          <cell r="N610" t="str">
            <v>100</v>
          </cell>
          <cell r="O610" t="str">
            <v>正常</v>
          </cell>
          <cell r="P610" t="str">
            <v>3756</v>
          </cell>
          <cell r="Q610" t="str">
            <v>90</v>
          </cell>
          <cell r="R610" t="str">
            <v>优秀</v>
          </cell>
          <cell r="S610" t="str">
            <v>7.4</v>
          </cell>
          <cell r="T610" t="str">
            <v>100</v>
          </cell>
          <cell r="U610" t="str">
            <v>优秀</v>
          </cell>
          <cell r="V610" t="str">
            <v>10.5</v>
          </cell>
          <cell r="W610" t="str">
            <v>78</v>
          </cell>
          <cell r="X610" t="str">
            <v>及格</v>
          </cell>
          <cell r="Y610" t="str">
            <v/>
          </cell>
          <cell r="Z610" t="str">
            <v/>
          </cell>
          <cell r="AA610" t="str">
            <v/>
          </cell>
          <cell r="AB610" t="str">
            <v/>
          </cell>
          <cell r="AC610" t="str">
            <v/>
          </cell>
          <cell r="AD610" t="str">
            <v/>
          </cell>
          <cell r="AE610" t="str">
            <v/>
          </cell>
          <cell r="AF610" t="str">
            <v>230</v>
          </cell>
          <cell r="AG610" t="str">
            <v>90</v>
          </cell>
          <cell r="AH610" t="str">
            <v>优秀</v>
          </cell>
          <cell r="AI610" t="str">
            <v/>
          </cell>
          <cell r="AJ610" t="str">
            <v/>
          </cell>
          <cell r="AK610" t="str">
            <v/>
          </cell>
          <cell r="AL610" t="str">
            <v/>
          </cell>
          <cell r="AM610" t="str">
            <v>4.1</v>
          </cell>
          <cell r="AN610" t="str">
            <v>80</v>
          </cell>
          <cell r="AO610" t="str">
            <v>0</v>
          </cell>
          <cell r="AP610" t="str">
            <v>良好</v>
          </cell>
          <cell r="AQ610" t="str">
            <v/>
          </cell>
          <cell r="AR610" t="str">
            <v/>
          </cell>
          <cell r="AS610" t="str">
            <v/>
          </cell>
          <cell r="AT610" t="str">
            <v/>
          </cell>
          <cell r="AU610" t="str">
            <v>7</v>
          </cell>
          <cell r="AV610" t="str">
            <v>68</v>
          </cell>
          <cell r="AW610" t="str">
            <v>0</v>
          </cell>
          <cell r="AX610" t="str">
            <v>及格</v>
          </cell>
          <cell r="AY610" t="str">
            <v>88.1</v>
          </cell>
          <cell r="AZ610" t="str">
            <v>0</v>
          </cell>
          <cell r="BA610" t="str">
            <v>88.1</v>
          </cell>
          <cell r="BB610" t="str">
            <v>良好</v>
          </cell>
        </row>
        <row r="611">
          <cell r="F611" t="str">
            <v>钱寅</v>
          </cell>
          <cell r="G611" t="str">
            <v>2</v>
          </cell>
          <cell r="H611" t="str">
            <v>2010-10-28</v>
          </cell>
          <cell r="I611" t="str">
            <v/>
          </cell>
          <cell r="J611" t="str">
            <v>165.5</v>
          </cell>
          <cell r="K611" t="str">
            <v>64</v>
          </cell>
          <cell r="L611" t="str">
            <v>4.6</v>
          </cell>
          <cell r="M611" t="str">
            <v>4.9</v>
          </cell>
          <cell r="N611" t="str">
            <v>80</v>
          </cell>
          <cell r="O611" t="str">
            <v>超重</v>
          </cell>
          <cell r="P611" t="str">
            <v>3857</v>
          </cell>
          <cell r="Q611" t="str">
            <v>100</v>
          </cell>
          <cell r="R611" t="str">
            <v>优秀</v>
          </cell>
          <cell r="S611" t="str">
            <v>8.6</v>
          </cell>
          <cell r="T611" t="str">
            <v>80</v>
          </cell>
          <cell r="U611" t="str">
            <v>良好</v>
          </cell>
          <cell r="V611" t="str">
            <v>18</v>
          </cell>
          <cell r="W611" t="str">
            <v>85</v>
          </cell>
          <cell r="X611" t="str">
            <v>良好</v>
          </cell>
          <cell r="Y611" t="str">
            <v/>
          </cell>
          <cell r="Z611" t="str">
            <v/>
          </cell>
          <cell r="AA611" t="str">
            <v/>
          </cell>
          <cell r="AB611" t="str">
            <v/>
          </cell>
          <cell r="AC611" t="str">
            <v/>
          </cell>
          <cell r="AD611" t="str">
            <v/>
          </cell>
          <cell r="AE611" t="str">
            <v/>
          </cell>
          <cell r="AF611" t="str">
            <v>190</v>
          </cell>
          <cell r="AG611" t="str">
            <v>90</v>
          </cell>
          <cell r="AH611" t="str">
            <v>优秀</v>
          </cell>
          <cell r="AI611" t="str">
            <v>3.50</v>
          </cell>
          <cell r="AJ611" t="str">
            <v>85</v>
          </cell>
          <cell r="AK611" t="str">
            <v>0</v>
          </cell>
          <cell r="AL611" t="str">
            <v>良好</v>
          </cell>
          <cell r="AM611" t="str">
            <v/>
          </cell>
          <cell r="AN611" t="str">
            <v/>
          </cell>
          <cell r="AO611" t="str">
            <v/>
          </cell>
          <cell r="AP611" t="str">
            <v/>
          </cell>
          <cell r="AQ611" t="str">
            <v>51</v>
          </cell>
          <cell r="AR611" t="str">
            <v>100</v>
          </cell>
          <cell r="AS611" t="str">
            <v>0</v>
          </cell>
          <cell r="AT611" t="str">
            <v>优秀</v>
          </cell>
          <cell r="AU611" t="str">
            <v/>
          </cell>
          <cell r="AV611" t="str">
            <v/>
          </cell>
          <cell r="AW611" t="str">
            <v/>
          </cell>
          <cell r="AX611" t="str">
            <v/>
          </cell>
          <cell r="AY611" t="str">
            <v>87.5</v>
          </cell>
          <cell r="AZ611" t="str">
            <v>0</v>
          </cell>
          <cell r="BA611" t="str">
            <v>87.5</v>
          </cell>
          <cell r="BB611" t="str">
            <v>良好</v>
          </cell>
        </row>
        <row r="612">
          <cell r="F612" t="str">
            <v>蒋悠闲</v>
          </cell>
          <cell r="G612" t="str">
            <v>2</v>
          </cell>
          <cell r="H612" t="str">
            <v>2010-11-10</v>
          </cell>
          <cell r="I612" t="str">
            <v/>
          </cell>
          <cell r="J612" t="str">
            <v>160.5</v>
          </cell>
          <cell r="K612" t="str">
            <v>50.8</v>
          </cell>
          <cell r="L612" t="str">
            <v>4.5</v>
          </cell>
          <cell r="M612" t="str">
            <v>4.6</v>
          </cell>
          <cell r="N612" t="str">
            <v>100</v>
          </cell>
          <cell r="O612" t="str">
            <v>正常</v>
          </cell>
          <cell r="P612" t="str">
            <v>2843</v>
          </cell>
          <cell r="Q612" t="str">
            <v>90</v>
          </cell>
          <cell r="R612" t="str">
            <v>优秀</v>
          </cell>
          <cell r="S612" t="str">
            <v>9.9</v>
          </cell>
          <cell r="T612" t="str">
            <v>68</v>
          </cell>
          <cell r="U612" t="str">
            <v>及格</v>
          </cell>
          <cell r="V612" t="str">
            <v>25.5</v>
          </cell>
          <cell r="W612" t="str">
            <v>100</v>
          </cell>
          <cell r="X612" t="str">
            <v>优秀</v>
          </cell>
          <cell r="Y612" t="str">
            <v/>
          </cell>
          <cell r="Z612" t="str">
            <v/>
          </cell>
          <cell r="AA612" t="str">
            <v/>
          </cell>
          <cell r="AB612" t="str">
            <v/>
          </cell>
          <cell r="AC612" t="str">
            <v/>
          </cell>
          <cell r="AD612" t="str">
            <v/>
          </cell>
          <cell r="AE612" t="str">
            <v/>
          </cell>
          <cell r="AF612" t="str">
            <v>160</v>
          </cell>
          <cell r="AG612" t="str">
            <v>70</v>
          </cell>
          <cell r="AH612" t="str">
            <v>及格</v>
          </cell>
          <cell r="AI612" t="str">
            <v>4.33</v>
          </cell>
          <cell r="AJ612" t="str">
            <v>66</v>
          </cell>
          <cell r="AK612" t="str">
            <v>0</v>
          </cell>
          <cell r="AL612" t="str">
            <v>及格</v>
          </cell>
          <cell r="AM612" t="str">
            <v/>
          </cell>
          <cell r="AN612" t="str">
            <v/>
          </cell>
          <cell r="AO612" t="str">
            <v/>
          </cell>
          <cell r="AP612" t="str">
            <v/>
          </cell>
          <cell r="AQ612" t="str">
            <v>40</v>
          </cell>
          <cell r="AR612" t="str">
            <v>78</v>
          </cell>
          <cell r="AS612" t="str">
            <v>0</v>
          </cell>
          <cell r="AT612" t="str">
            <v>及格</v>
          </cell>
          <cell r="AU612" t="str">
            <v/>
          </cell>
          <cell r="AV612" t="str">
            <v/>
          </cell>
          <cell r="AW612" t="str">
            <v/>
          </cell>
          <cell r="AX612" t="str">
            <v/>
          </cell>
          <cell r="AY612" t="str">
            <v>80.1</v>
          </cell>
          <cell r="AZ612" t="str">
            <v>0</v>
          </cell>
          <cell r="BA612" t="str">
            <v>80.1</v>
          </cell>
          <cell r="BB612" t="str">
            <v>良好</v>
          </cell>
        </row>
        <row r="613">
          <cell r="F613" t="str">
            <v>马晓涵</v>
          </cell>
          <cell r="G613" t="str">
            <v>2</v>
          </cell>
          <cell r="H613" t="str">
            <v>2010-10-17</v>
          </cell>
          <cell r="I613" t="str">
            <v/>
          </cell>
          <cell r="J613" t="str">
            <v>153</v>
          </cell>
          <cell r="K613" t="str">
            <v>53.5</v>
          </cell>
          <cell r="L613" t="str">
            <v>5.0</v>
          </cell>
          <cell r="M613" t="str">
            <v>5.2</v>
          </cell>
          <cell r="N613" t="str">
            <v>80</v>
          </cell>
          <cell r="O613" t="str">
            <v>超重</v>
          </cell>
          <cell r="P613" t="str">
            <v>1843</v>
          </cell>
          <cell r="Q613" t="str">
            <v>66</v>
          </cell>
          <cell r="R613" t="str">
            <v>及格</v>
          </cell>
          <cell r="S613" t="str">
            <v>9.9</v>
          </cell>
          <cell r="T613" t="str">
            <v>68</v>
          </cell>
          <cell r="U613" t="str">
            <v>及格</v>
          </cell>
          <cell r="V613" t="str">
            <v>18</v>
          </cell>
          <cell r="W613" t="str">
            <v>85</v>
          </cell>
          <cell r="X613" t="str">
            <v>良好</v>
          </cell>
          <cell r="Y613" t="str">
            <v/>
          </cell>
          <cell r="Z613" t="str">
            <v/>
          </cell>
          <cell r="AA613" t="str">
            <v/>
          </cell>
          <cell r="AB613" t="str">
            <v/>
          </cell>
          <cell r="AC613" t="str">
            <v/>
          </cell>
          <cell r="AD613" t="str">
            <v/>
          </cell>
          <cell r="AE613" t="str">
            <v/>
          </cell>
          <cell r="AF613" t="str">
            <v>140</v>
          </cell>
          <cell r="AG613" t="str">
            <v>50</v>
          </cell>
          <cell r="AH613" t="str">
            <v>不及格</v>
          </cell>
          <cell r="AI613" t="str">
            <v>4.56</v>
          </cell>
          <cell r="AJ613" t="str">
            <v>50</v>
          </cell>
          <cell r="AK613" t="str">
            <v>0</v>
          </cell>
          <cell r="AL613" t="str">
            <v>不及格</v>
          </cell>
          <cell r="AM613" t="str">
            <v/>
          </cell>
          <cell r="AN613" t="str">
            <v/>
          </cell>
          <cell r="AO613" t="str">
            <v/>
          </cell>
          <cell r="AP613" t="str">
            <v/>
          </cell>
          <cell r="AQ613" t="str">
            <v>35</v>
          </cell>
          <cell r="AR613" t="str">
            <v>74</v>
          </cell>
          <cell r="AS613" t="str">
            <v>0</v>
          </cell>
          <cell r="AT613" t="str">
            <v>及格</v>
          </cell>
          <cell r="AU613" t="str">
            <v/>
          </cell>
          <cell r="AV613" t="str">
            <v/>
          </cell>
          <cell r="AW613" t="str">
            <v/>
          </cell>
          <cell r="AX613" t="str">
            <v/>
          </cell>
          <cell r="AY613" t="str">
            <v>66.4</v>
          </cell>
          <cell r="AZ613" t="str">
            <v>0</v>
          </cell>
          <cell r="BA613" t="str">
            <v>66.4</v>
          </cell>
          <cell r="BB613" t="str">
            <v>及格</v>
          </cell>
        </row>
        <row r="614">
          <cell r="F614" t="str">
            <v>张浩天</v>
          </cell>
          <cell r="G614" t="str">
            <v>1</v>
          </cell>
          <cell r="H614" t="str">
            <v>2011-04-15</v>
          </cell>
          <cell r="I614" t="str">
            <v/>
          </cell>
          <cell r="J614" t="str">
            <v>175</v>
          </cell>
          <cell r="K614" t="str">
            <v>87.9</v>
          </cell>
          <cell r="L614" t="str">
            <v>4.4</v>
          </cell>
          <cell r="M614" t="str">
            <v>4.4</v>
          </cell>
          <cell r="N614" t="str">
            <v>60</v>
          </cell>
          <cell r="O614" t="str">
            <v>肥胖</v>
          </cell>
          <cell r="P614" t="str">
            <v>4665</v>
          </cell>
          <cell r="Q614" t="str">
            <v>100</v>
          </cell>
          <cell r="R614" t="str">
            <v>优秀</v>
          </cell>
          <cell r="S614" t="str">
            <v>8.4</v>
          </cell>
          <cell r="T614" t="str">
            <v>74</v>
          </cell>
          <cell r="U614" t="str">
            <v>及格</v>
          </cell>
          <cell r="V614" t="str">
            <v>18</v>
          </cell>
          <cell r="W614" t="str">
            <v>95</v>
          </cell>
          <cell r="X614" t="str">
            <v>优秀</v>
          </cell>
          <cell r="Y614" t="str">
            <v/>
          </cell>
          <cell r="Z614" t="str">
            <v/>
          </cell>
          <cell r="AA614" t="str">
            <v/>
          </cell>
          <cell r="AB614" t="str">
            <v/>
          </cell>
          <cell r="AC614" t="str">
            <v/>
          </cell>
          <cell r="AD614" t="str">
            <v/>
          </cell>
          <cell r="AE614" t="str">
            <v/>
          </cell>
          <cell r="AF614" t="str">
            <v>210</v>
          </cell>
          <cell r="AG614" t="str">
            <v>80</v>
          </cell>
          <cell r="AH614" t="str">
            <v>良好</v>
          </cell>
          <cell r="AI614" t="str">
            <v/>
          </cell>
          <cell r="AJ614" t="str">
            <v/>
          </cell>
          <cell r="AK614" t="str">
            <v/>
          </cell>
          <cell r="AL614" t="str">
            <v/>
          </cell>
          <cell r="AM614" t="str">
            <v>4.44</v>
          </cell>
          <cell r="AN614" t="str">
            <v>68</v>
          </cell>
          <cell r="AO614" t="str">
            <v>0</v>
          </cell>
          <cell r="AP614" t="str">
            <v>及格</v>
          </cell>
          <cell r="AQ614" t="str">
            <v/>
          </cell>
          <cell r="AR614" t="str">
            <v/>
          </cell>
          <cell r="AS614" t="str">
            <v/>
          </cell>
          <cell r="AT614" t="str">
            <v/>
          </cell>
          <cell r="AU614" t="str">
            <v>1</v>
          </cell>
          <cell r="AV614" t="str">
            <v>20</v>
          </cell>
          <cell r="AW614" t="str">
            <v>0</v>
          </cell>
          <cell r="AX614" t="str">
            <v>不及格</v>
          </cell>
          <cell r="AY614" t="str">
            <v>71.9</v>
          </cell>
          <cell r="AZ614" t="str">
            <v>0</v>
          </cell>
          <cell r="BA614" t="str">
            <v>71.9</v>
          </cell>
          <cell r="BB614" t="str">
            <v>及格</v>
          </cell>
        </row>
        <row r="615">
          <cell r="F615" t="str">
            <v>张可预</v>
          </cell>
          <cell r="G615" t="str">
            <v>1</v>
          </cell>
          <cell r="H615" t="str">
            <v>2011-06-20</v>
          </cell>
          <cell r="I615" t="str">
            <v/>
          </cell>
          <cell r="J615" t="str">
            <v>156.5</v>
          </cell>
          <cell r="K615" t="str">
            <v>56.2</v>
          </cell>
          <cell r="L615" t="str">
            <v>4.2</v>
          </cell>
          <cell r="M615" t="str">
            <v>4.2</v>
          </cell>
          <cell r="N615" t="str">
            <v>80</v>
          </cell>
          <cell r="O615" t="str">
            <v>超重</v>
          </cell>
          <cell r="P615" t="str">
            <v>2838</v>
          </cell>
          <cell r="Q615" t="str">
            <v>72</v>
          </cell>
          <cell r="R615" t="str">
            <v>及格</v>
          </cell>
          <cell r="S615" t="str">
            <v>10</v>
          </cell>
          <cell r="T615" t="str">
            <v>50</v>
          </cell>
          <cell r="U615" t="str">
            <v>不及格</v>
          </cell>
          <cell r="V615" t="str">
            <v>10</v>
          </cell>
          <cell r="W615" t="str">
            <v>76</v>
          </cell>
          <cell r="X615" t="str">
            <v>及格</v>
          </cell>
          <cell r="Y615" t="str">
            <v/>
          </cell>
          <cell r="Z615" t="str">
            <v/>
          </cell>
          <cell r="AA615" t="str">
            <v/>
          </cell>
          <cell r="AB615" t="str">
            <v/>
          </cell>
          <cell r="AC615" t="str">
            <v/>
          </cell>
          <cell r="AD615" t="str">
            <v/>
          </cell>
          <cell r="AE615" t="str">
            <v/>
          </cell>
          <cell r="AF615" t="str">
            <v>170</v>
          </cell>
          <cell r="AG615" t="str">
            <v>60</v>
          </cell>
          <cell r="AH615" t="str">
            <v>及格</v>
          </cell>
          <cell r="AI615" t="str">
            <v/>
          </cell>
          <cell r="AJ615" t="str">
            <v/>
          </cell>
          <cell r="AK615" t="str">
            <v/>
          </cell>
          <cell r="AL615" t="str">
            <v/>
          </cell>
          <cell r="AM615" t="str">
            <v>4.39</v>
          </cell>
          <cell r="AN615" t="str">
            <v>70</v>
          </cell>
          <cell r="AO615" t="str">
            <v>0</v>
          </cell>
          <cell r="AP615" t="str">
            <v>及格</v>
          </cell>
          <cell r="AQ615" t="str">
            <v/>
          </cell>
          <cell r="AR615" t="str">
            <v/>
          </cell>
          <cell r="AS615" t="str">
            <v/>
          </cell>
          <cell r="AT615" t="str">
            <v/>
          </cell>
          <cell r="AU615" t="str">
            <v>1</v>
          </cell>
          <cell r="AV615" t="str">
            <v>20</v>
          </cell>
          <cell r="AW615" t="str">
            <v>0</v>
          </cell>
          <cell r="AX615" t="str">
            <v>不及格</v>
          </cell>
          <cell r="AY615" t="str">
            <v>62.4</v>
          </cell>
          <cell r="AZ615" t="str">
            <v>0</v>
          </cell>
          <cell r="BA615" t="str">
            <v>62.4</v>
          </cell>
          <cell r="BB615" t="str">
            <v>及格</v>
          </cell>
        </row>
        <row r="616">
          <cell r="F616" t="str">
            <v>葛璨</v>
          </cell>
          <cell r="G616" t="str">
            <v>2</v>
          </cell>
          <cell r="H616" t="str">
            <v>2010-10-07</v>
          </cell>
          <cell r="I616" t="str">
            <v/>
          </cell>
          <cell r="J616" t="str">
            <v>179</v>
          </cell>
          <cell r="K616" t="str">
            <v>58.3</v>
          </cell>
          <cell r="L616" t="str">
            <v>4.3</v>
          </cell>
          <cell r="M616" t="str">
            <v>4.3</v>
          </cell>
          <cell r="N616" t="str">
            <v>100</v>
          </cell>
          <cell r="O616" t="str">
            <v>正常</v>
          </cell>
          <cell r="P616" t="str">
            <v>3000</v>
          </cell>
          <cell r="Q616" t="str">
            <v>100</v>
          </cell>
          <cell r="R616" t="str">
            <v>优秀</v>
          </cell>
          <cell r="S616" t="str">
            <v>8.7</v>
          </cell>
          <cell r="T616" t="str">
            <v>80</v>
          </cell>
          <cell r="U616" t="str">
            <v>良好</v>
          </cell>
          <cell r="V616" t="str">
            <v>15.5</v>
          </cell>
          <cell r="W616" t="str">
            <v>78</v>
          </cell>
          <cell r="X616" t="str">
            <v>及格</v>
          </cell>
          <cell r="Y616" t="str">
            <v/>
          </cell>
          <cell r="Z616" t="str">
            <v/>
          </cell>
          <cell r="AA616" t="str">
            <v/>
          </cell>
          <cell r="AB616" t="str">
            <v/>
          </cell>
          <cell r="AC616" t="str">
            <v/>
          </cell>
          <cell r="AD616" t="str">
            <v/>
          </cell>
          <cell r="AE616" t="str">
            <v/>
          </cell>
          <cell r="AF616" t="str">
            <v>180</v>
          </cell>
          <cell r="AG616" t="str">
            <v>80</v>
          </cell>
          <cell r="AH616" t="str">
            <v>良好</v>
          </cell>
          <cell r="AI616" t="str">
            <v>3.45</v>
          </cell>
          <cell r="AJ616" t="str">
            <v>85</v>
          </cell>
          <cell r="AK616" t="str">
            <v>0</v>
          </cell>
          <cell r="AL616" t="str">
            <v>良好</v>
          </cell>
          <cell r="AM616" t="str">
            <v/>
          </cell>
          <cell r="AN616" t="str">
            <v/>
          </cell>
          <cell r="AO616" t="str">
            <v/>
          </cell>
          <cell r="AP616" t="str">
            <v/>
          </cell>
          <cell r="AQ616" t="str">
            <v>56</v>
          </cell>
          <cell r="AR616" t="str">
            <v>100</v>
          </cell>
          <cell r="AS616" t="str">
            <v>2</v>
          </cell>
          <cell r="AT616" t="str">
            <v>优秀</v>
          </cell>
          <cell r="AU616" t="str">
            <v/>
          </cell>
          <cell r="AV616" t="str">
            <v/>
          </cell>
          <cell r="AW616" t="str">
            <v/>
          </cell>
          <cell r="AX616" t="str">
            <v/>
          </cell>
          <cell r="AY616" t="str">
            <v>88.8</v>
          </cell>
          <cell r="AZ616" t="str">
            <v>2</v>
          </cell>
          <cell r="BA616" t="str">
            <v>90.8</v>
          </cell>
          <cell r="BB616" t="str">
            <v>优秀</v>
          </cell>
        </row>
        <row r="617">
          <cell r="F617" t="str">
            <v>凌语晨</v>
          </cell>
          <cell r="G617" t="str">
            <v>2</v>
          </cell>
          <cell r="H617" t="str">
            <v>2011-08-19</v>
          </cell>
          <cell r="I617" t="str">
            <v/>
          </cell>
          <cell r="J617" t="str">
            <v>160.5</v>
          </cell>
          <cell r="K617" t="str">
            <v>46.8</v>
          </cell>
          <cell r="L617" t="str">
            <v>4.4</v>
          </cell>
          <cell r="M617" t="str">
            <v>4.5</v>
          </cell>
          <cell r="N617" t="str">
            <v>100</v>
          </cell>
          <cell r="O617" t="str">
            <v>正常</v>
          </cell>
          <cell r="P617" t="str">
            <v>2524</v>
          </cell>
          <cell r="Q617" t="str">
            <v>80</v>
          </cell>
          <cell r="R617" t="str">
            <v>良好</v>
          </cell>
          <cell r="S617" t="str">
            <v>9.4</v>
          </cell>
          <cell r="T617" t="str">
            <v>74</v>
          </cell>
          <cell r="U617" t="str">
            <v>及格</v>
          </cell>
          <cell r="V617" t="str">
            <v>35</v>
          </cell>
          <cell r="W617" t="str">
            <v>100</v>
          </cell>
          <cell r="X617" t="str">
            <v>优秀</v>
          </cell>
          <cell r="Y617" t="str">
            <v/>
          </cell>
          <cell r="Z617" t="str">
            <v/>
          </cell>
          <cell r="AA617" t="str">
            <v/>
          </cell>
          <cell r="AB617" t="str">
            <v/>
          </cell>
          <cell r="AC617" t="str">
            <v/>
          </cell>
          <cell r="AD617" t="str">
            <v/>
          </cell>
          <cell r="AE617" t="str">
            <v/>
          </cell>
          <cell r="AF617" t="str">
            <v>175</v>
          </cell>
          <cell r="AG617" t="str">
            <v>80</v>
          </cell>
          <cell r="AH617" t="str">
            <v>良好</v>
          </cell>
          <cell r="AI617" t="str">
            <v>4.05</v>
          </cell>
          <cell r="AJ617" t="str">
            <v>78</v>
          </cell>
          <cell r="AK617" t="str">
            <v>0</v>
          </cell>
          <cell r="AL617" t="str">
            <v>及格</v>
          </cell>
          <cell r="AM617" t="str">
            <v/>
          </cell>
          <cell r="AN617" t="str">
            <v/>
          </cell>
          <cell r="AO617" t="str">
            <v/>
          </cell>
          <cell r="AP617" t="str">
            <v/>
          </cell>
          <cell r="AQ617" t="str">
            <v>61</v>
          </cell>
          <cell r="AR617" t="str">
            <v>100</v>
          </cell>
          <cell r="AS617" t="str">
            <v>7</v>
          </cell>
          <cell r="AT617" t="str">
            <v>优秀</v>
          </cell>
          <cell r="AU617" t="str">
            <v/>
          </cell>
          <cell r="AV617" t="str">
            <v/>
          </cell>
          <cell r="AW617" t="str">
            <v/>
          </cell>
          <cell r="AX617" t="str">
            <v/>
          </cell>
          <cell r="AY617" t="str">
            <v>85.4</v>
          </cell>
          <cell r="AZ617" t="str">
            <v>7</v>
          </cell>
          <cell r="BA617" t="str">
            <v>92.4</v>
          </cell>
          <cell r="BB617" t="str">
            <v>优秀</v>
          </cell>
        </row>
        <row r="618">
          <cell r="F618" t="str">
            <v>李奕锋</v>
          </cell>
          <cell r="G618" t="str">
            <v>1</v>
          </cell>
          <cell r="H618" t="str">
            <v>2009-09-10</v>
          </cell>
          <cell r="I618" t="str">
            <v/>
          </cell>
          <cell r="J618" t="str">
            <v>178.5</v>
          </cell>
          <cell r="K618" t="str">
            <v>116.4</v>
          </cell>
          <cell r="L618" t="str">
            <v>4.4</v>
          </cell>
          <cell r="M618" t="str">
            <v>4.3</v>
          </cell>
          <cell r="N618" t="str">
            <v>60</v>
          </cell>
          <cell r="O618" t="str">
            <v>肥胖</v>
          </cell>
          <cell r="P618" t="str">
            <v>4250</v>
          </cell>
          <cell r="Q618" t="str">
            <v>100</v>
          </cell>
          <cell r="R618" t="str">
            <v>优秀</v>
          </cell>
          <cell r="S618" t="str">
            <v>8</v>
          </cell>
          <cell r="T618" t="str">
            <v>76</v>
          </cell>
          <cell r="U618" t="str">
            <v>及格</v>
          </cell>
          <cell r="V618" t="str">
            <v>19</v>
          </cell>
          <cell r="W618" t="str">
            <v>90</v>
          </cell>
          <cell r="X618" t="str">
            <v>优秀</v>
          </cell>
          <cell r="Y618" t="str">
            <v/>
          </cell>
          <cell r="Z618" t="str">
            <v/>
          </cell>
          <cell r="AA618" t="str">
            <v/>
          </cell>
          <cell r="AB618" t="str">
            <v/>
          </cell>
          <cell r="AC618" t="str">
            <v/>
          </cell>
          <cell r="AD618" t="str">
            <v/>
          </cell>
          <cell r="AE618" t="str">
            <v/>
          </cell>
          <cell r="AF618" t="str">
            <v>200</v>
          </cell>
          <cell r="AG618" t="str">
            <v>66</v>
          </cell>
          <cell r="AH618" t="str">
            <v>及格</v>
          </cell>
          <cell r="AI618" t="str">
            <v/>
          </cell>
          <cell r="AJ618" t="str">
            <v/>
          </cell>
          <cell r="AK618" t="str">
            <v/>
          </cell>
          <cell r="AL618" t="str">
            <v/>
          </cell>
          <cell r="AM618" t="str">
            <v>4.55</v>
          </cell>
          <cell r="AN618" t="str">
            <v>60</v>
          </cell>
          <cell r="AO618" t="str">
            <v>0</v>
          </cell>
          <cell r="AP618" t="str">
            <v>及格</v>
          </cell>
          <cell r="AQ618" t="str">
            <v/>
          </cell>
          <cell r="AR618" t="str">
            <v/>
          </cell>
          <cell r="AS618" t="str">
            <v/>
          </cell>
          <cell r="AT618" t="str">
            <v/>
          </cell>
          <cell r="AU618" t="str">
            <v>1</v>
          </cell>
          <cell r="AV618" t="str">
            <v>10</v>
          </cell>
          <cell r="AW618" t="str">
            <v>0</v>
          </cell>
          <cell r="AX618" t="str">
            <v>不及格</v>
          </cell>
          <cell r="AY618" t="str">
            <v>67.8</v>
          </cell>
          <cell r="AZ618" t="str">
            <v>0</v>
          </cell>
          <cell r="BA618" t="str">
            <v>67.8</v>
          </cell>
          <cell r="BB618" t="str">
            <v>及格</v>
          </cell>
        </row>
        <row r="619">
          <cell r="F619" t="str">
            <v>宋蓓淇</v>
          </cell>
          <cell r="G619" t="str">
            <v>2</v>
          </cell>
          <cell r="H619" t="str">
            <v>2010-01-07</v>
          </cell>
          <cell r="I619" t="str">
            <v/>
          </cell>
          <cell r="J619" t="str">
            <v>169.5</v>
          </cell>
          <cell r="K619" t="str">
            <v>60.4</v>
          </cell>
          <cell r="L619" t="str">
            <v>5.0</v>
          </cell>
          <cell r="M619" t="str">
            <v>4.9</v>
          </cell>
          <cell r="N619" t="str">
            <v>100</v>
          </cell>
          <cell r="O619" t="str">
            <v>正常</v>
          </cell>
          <cell r="P619" t="str">
            <v>3491</v>
          </cell>
          <cell r="Q619" t="str">
            <v>100</v>
          </cell>
          <cell r="R619" t="str">
            <v>优秀</v>
          </cell>
          <cell r="S619" t="str">
            <v>9.2</v>
          </cell>
          <cell r="T619" t="str">
            <v>74</v>
          </cell>
          <cell r="U619" t="str">
            <v>及格</v>
          </cell>
          <cell r="V619" t="str">
            <v>24</v>
          </cell>
          <cell r="W619" t="str">
            <v>100</v>
          </cell>
          <cell r="X619" t="str">
            <v>优秀</v>
          </cell>
          <cell r="Y619" t="str">
            <v/>
          </cell>
          <cell r="Z619" t="str">
            <v/>
          </cell>
          <cell r="AA619" t="str">
            <v/>
          </cell>
          <cell r="AB619" t="str">
            <v/>
          </cell>
          <cell r="AC619" t="str">
            <v/>
          </cell>
          <cell r="AD619" t="str">
            <v/>
          </cell>
          <cell r="AE619" t="str">
            <v/>
          </cell>
          <cell r="AF619" t="str">
            <v>175</v>
          </cell>
          <cell r="AG619" t="str">
            <v>78</v>
          </cell>
          <cell r="AH619" t="str">
            <v>及格</v>
          </cell>
          <cell r="AI619" t="str">
            <v>4.24</v>
          </cell>
          <cell r="AJ619" t="str">
            <v>68</v>
          </cell>
          <cell r="AK619" t="str">
            <v>0</v>
          </cell>
          <cell r="AL619" t="str">
            <v>及格</v>
          </cell>
          <cell r="AM619" t="str">
            <v/>
          </cell>
          <cell r="AN619" t="str">
            <v/>
          </cell>
          <cell r="AO619" t="str">
            <v/>
          </cell>
          <cell r="AP619" t="str">
            <v/>
          </cell>
          <cell r="AQ619" t="str">
            <v>43</v>
          </cell>
          <cell r="AR619" t="str">
            <v>80</v>
          </cell>
          <cell r="AS619" t="str">
            <v>0</v>
          </cell>
          <cell r="AT619" t="str">
            <v>良好</v>
          </cell>
          <cell r="AU619" t="str">
            <v/>
          </cell>
          <cell r="AV619" t="str">
            <v/>
          </cell>
          <cell r="AW619" t="str">
            <v/>
          </cell>
          <cell r="AX619" t="str">
            <v/>
          </cell>
          <cell r="AY619" t="str">
            <v>84.2</v>
          </cell>
          <cell r="AZ619" t="str">
            <v>0</v>
          </cell>
          <cell r="BA619" t="str">
            <v>84.2</v>
          </cell>
          <cell r="BB619" t="str">
            <v>良好</v>
          </cell>
        </row>
        <row r="620">
          <cell r="F620" t="str">
            <v>武焕杰</v>
          </cell>
          <cell r="G620" t="str">
            <v>1</v>
          </cell>
          <cell r="H620" t="str">
            <v>2009-11-02</v>
          </cell>
          <cell r="I620" t="str">
            <v/>
          </cell>
          <cell r="J620" t="str">
            <v>175.5</v>
          </cell>
          <cell r="K620" t="str">
            <v>53.1</v>
          </cell>
          <cell r="L620" t="str">
            <v>5.0</v>
          </cell>
          <cell r="M620" t="str">
            <v>4.9</v>
          </cell>
          <cell r="N620" t="str">
            <v>100</v>
          </cell>
          <cell r="O620" t="str">
            <v>正常</v>
          </cell>
          <cell r="P620" t="str">
            <v>3600</v>
          </cell>
          <cell r="Q620" t="str">
            <v>80</v>
          </cell>
          <cell r="R620" t="str">
            <v>良好</v>
          </cell>
          <cell r="S620" t="str">
            <v>8.6</v>
          </cell>
          <cell r="T620" t="str">
            <v>70</v>
          </cell>
          <cell r="U620" t="str">
            <v>及格</v>
          </cell>
          <cell r="V620" t="str">
            <v>14</v>
          </cell>
          <cell r="W620" t="str">
            <v>80</v>
          </cell>
          <cell r="X620" t="str">
            <v>良好</v>
          </cell>
          <cell r="Y620" t="str">
            <v/>
          </cell>
          <cell r="Z620" t="str">
            <v/>
          </cell>
          <cell r="AA620" t="str">
            <v/>
          </cell>
          <cell r="AB620" t="str">
            <v/>
          </cell>
          <cell r="AC620" t="str">
            <v/>
          </cell>
          <cell r="AD620" t="str">
            <v/>
          </cell>
          <cell r="AE620" t="str">
            <v/>
          </cell>
          <cell r="AF620" t="str">
            <v>195</v>
          </cell>
          <cell r="AG620" t="str">
            <v>64</v>
          </cell>
          <cell r="AH620" t="str">
            <v>及格</v>
          </cell>
          <cell r="AI620" t="str">
            <v/>
          </cell>
          <cell r="AJ620" t="str">
            <v/>
          </cell>
          <cell r="AK620" t="str">
            <v/>
          </cell>
          <cell r="AL620" t="str">
            <v/>
          </cell>
          <cell r="AM620" t="str">
            <v>4.15</v>
          </cell>
          <cell r="AN620" t="str">
            <v>76</v>
          </cell>
          <cell r="AO620" t="str">
            <v>0</v>
          </cell>
          <cell r="AP620" t="str">
            <v>及格</v>
          </cell>
          <cell r="AQ620" t="str">
            <v/>
          </cell>
          <cell r="AR620" t="str">
            <v/>
          </cell>
          <cell r="AS620" t="str">
            <v/>
          </cell>
          <cell r="AT620" t="str">
            <v/>
          </cell>
          <cell r="AU620" t="str">
            <v>6</v>
          </cell>
          <cell r="AV620" t="str">
            <v>60</v>
          </cell>
          <cell r="AW620" t="str">
            <v>0</v>
          </cell>
          <cell r="AX620" t="str">
            <v>及格</v>
          </cell>
          <cell r="AY620" t="str">
            <v>76.6</v>
          </cell>
          <cell r="AZ620" t="str">
            <v>0</v>
          </cell>
          <cell r="BA620" t="str">
            <v>76.6</v>
          </cell>
          <cell r="BB620" t="str">
            <v>及格</v>
          </cell>
        </row>
        <row r="621">
          <cell r="F621" t="str">
            <v>谈子笑</v>
          </cell>
          <cell r="G621" t="str">
            <v>1</v>
          </cell>
          <cell r="H621" t="str">
            <v>2009-09-23</v>
          </cell>
          <cell r="I621" t="str">
            <v/>
          </cell>
          <cell r="J621" t="str">
            <v>168</v>
          </cell>
          <cell r="K621" t="str">
            <v>53.9</v>
          </cell>
          <cell r="L621" t="str">
            <v>5.0</v>
          </cell>
          <cell r="M621" t="str">
            <v>4.3</v>
          </cell>
          <cell r="N621" t="str">
            <v>100</v>
          </cell>
          <cell r="O621" t="str">
            <v>正常</v>
          </cell>
          <cell r="P621" t="str">
            <v>3550</v>
          </cell>
          <cell r="Q621" t="str">
            <v>80</v>
          </cell>
          <cell r="R621" t="str">
            <v>良好</v>
          </cell>
          <cell r="S621" t="str">
            <v>7.9</v>
          </cell>
          <cell r="T621" t="str">
            <v>78</v>
          </cell>
          <cell r="U621" t="str">
            <v>及格</v>
          </cell>
          <cell r="V621" t="str">
            <v>18</v>
          </cell>
          <cell r="W621" t="str">
            <v>90</v>
          </cell>
          <cell r="X621" t="str">
            <v>优秀</v>
          </cell>
          <cell r="Y621" t="str">
            <v/>
          </cell>
          <cell r="Z621" t="str">
            <v/>
          </cell>
          <cell r="AA621" t="str">
            <v/>
          </cell>
          <cell r="AB621" t="str">
            <v/>
          </cell>
          <cell r="AC621" t="str">
            <v/>
          </cell>
          <cell r="AD621" t="str">
            <v/>
          </cell>
          <cell r="AE621" t="str">
            <v/>
          </cell>
          <cell r="AF621" t="str">
            <v>210</v>
          </cell>
          <cell r="AG621" t="str">
            <v>72</v>
          </cell>
          <cell r="AH621" t="str">
            <v>及格</v>
          </cell>
          <cell r="AI621" t="str">
            <v/>
          </cell>
          <cell r="AJ621" t="str">
            <v/>
          </cell>
          <cell r="AK621" t="str">
            <v/>
          </cell>
          <cell r="AL621" t="str">
            <v/>
          </cell>
          <cell r="AM621" t="str">
            <v>4.36</v>
          </cell>
          <cell r="AN621" t="str">
            <v>66</v>
          </cell>
          <cell r="AO621" t="str">
            <v>0</v>
          </cell>
          <cell r="AP621" t="str">
            <v>及格</v>
          </cell>
          <cell r="AQ621" t="str">
            <v/>
          </cell>
          <cell r="AR621" t="str">
            <v/>
          </cell>
          <cell r="AS621" t="str">
            <v/>
          </cell>
          <cell r="AT621" t="str">
            <v/>
          </cell>
          <cell r="AU621" t="str">
            <v>6</v>
          </cell>
          <cell r="AV621" t="str">
            <v>60</v>
          </cell>
          <cell r="AW621" t="str">
            <v>0</v>
          </cell>
          <cell r="AX621" t="str">
            <v>及格</v>
          </cell>
          <cell r="AY621" t="str">
            <v>78.0</v>
          </cell>
          <cell r="AZ621" t="str">
            <v>0</v>
          </cell>
          <cell r="BA621" t="str">
            <v>78</v>
          </cell>
          <cell r="BB621" t="str">
            <v>及格</v>
          </cell>
        </row>
        <row r="622">
          <cell r="F622" t="str">
            <v>陆思瑾</v>
          </cell>
          <cell r="G622" t="str">
            <v>2</v>
          </cell>
          <cell r="H622" t="str">
            <v>2010-06-11</v>
          </cell>
          <cell r="I622" t="str">
            <v/>
          </cell>
          <cell r="J622" t="str">
            <v>160</v>
          </cell>
          <cell r="K622" t="str">
            <v>50.1</v>
          </cell>
          <cell r="L622" t="str">
            <v>4.9</v>
          </cell>
          <cell r="M622" t="str">
            <v>5.0</v>
          </cell>
          <cell r="N622" t="str">
            <v>100</v>
          </cell>
          <cell r="O622" t="str">
            <v>正常</v>
          </cell>
          <cell r="P622" t="str">
            <v>3395</v>
          </cell>
          <cell r="Q622" t="str">
            <v>100</v>
          </cell>
          <cell r="R622" t="str">
            <v>优秀</v>
          </cell>
          <cell r="S622" t="str">
            <v>8.8</v>
          </cell>
          <cell r="T622" t="str">
            <v>78</v>
          </cell>
          <cell r="U622" t="str">
            <v>及格</v>
          </cell>
          <cell r="V622" t="str">
            <v>27</v>
          </cell>
          <cell r="W622" t="str">
            <v>100</v>
          </cell>
          <cell r="X622" t="str">
            <v>优秀</v>
          </cell>
          <cell r="Y622" t="str">
            <v/>
          </cell>
          <cell r="Z622" t="str">
            <v/>
          </cell>
          <cell r="AA622" t="str">
            <v/>
          </cell>
          <cell r="AB622" t="str">
            <v/>
          </cell>
          <cell r="AC622" t="str">
            <v/>
          </cell>
          <cell r="AD622" t="str">
            <v/>
          </cell>
          <cell r="AE622" t="str">
            <v/>
          </cell>
          <cell r="AF622" t="str">
            <v>170</v>
          </cell>
          <cell r="AG622" t="str">
            <v>76</v>
          </cell>
          <cell r="AH622" t="str">
            <v>及格</v>
          </cell>
          <cell r="AI622" t="str">
            <v>3.38</v>
          </cell>
          <cell r="AJ622" t="str">
            <v>90</v>
          </cell>
          <cell r="AK622" t="str">
            <v>0</v>
          </cell>
          <cell r="AL622" t="str">
            <v>优秀</v>
          </cell>
          <cell r="AM622" t="str">
            <v/>
          </cell>
          <cell r="AN622" t="str">
            <v/>
          </cell>
          <cell r="AO622" t="str">
            <v/>
          </cell>
          <cell r="AP622" t="str">
            <v/>
          </cell>
          <cell r="AQ622" t="str">
            <v>50</v>
          </cell>
          <cell r="AR622" t="str">
            <v>95</v>
          </cell>
          <cell r="AS622" t="str">
            <v>0</v>
          </cell>
          <cell r="AT622" t="str">
            <v>优秀</v>
          </cell>
          <cell r="AU622" t="str">
            <v/>
          </cell>
          <cell r="AV622" t="str">
            <v/>
          </cell>
          <cell r="AW622" t="str">
            <v/>
          </cell>
          <cell r="AX622" t="str">
            <v/>
          </cell>
          <cell r="AY622" t="str">
            <v>90.7</v>
          </cell>
          <cell r="AZ622" t="str">
            <v>0</v>
          </cell>
          <cell r="BA622" t="str">
            <v>90.7</v>
          </cell>
          <cell r="BB622" t="str">
            <v>优秀</v>
          </cell>
        </row>
        <row r="623">
          <cell r="F623" t="str">
            <v>劳好</v>
          </cell>
          <cell r="G623" t="str">
            <v>2</v>
          </cell>
          <cell r="H623" t="str">
            <v>2009-09-29</v>
          </cell>
          <cell r="I623" t="str">
            <v/>
          </cell>
          <cell r="J623" t="str">
            <v>163.5</v>
          </cell>
          <cell r="K623" t="str">
            <v>49.5</v>
          </cell>
          <cell r="L623" t="str">
            <v>4.0</v>
          </cell>
          <cell r="M623" t="str">
            <v>4.2</v>
          </cell>
          <cell r="N623" t="str">
            <v>100</v>
          </cell>
          <cell r="O623" t="str">
            <v>正常</v>
          </cell>
          <cell r="P623" t="str">
            <v>3150</v>
          </cell>
          <cell r="Q623" t="str">
            <v>100</v>
          </cell>
          <cell r="R623" t="str">
            <v>优秀</v>
          </cell>
          <cell r="S623" t="str">
            <v>8.8</v>
          </cell>
          <cell r="T623" t="str">
            <v>78</v>
          </cell>
          <cell r="U623" t="str">
            <v>及格</v>
          </cell>
          <cell r="V623" t="str">
            <v>21</v>
          </cell>
          <cell r="W623" t="str">
            <v>90</v>
          </cell>
          <cell r="X623" t="str">
            <v>优秀</v>
          </cell>
          <cell r="Y623" t="str">
            <v/>
          </cell>
          <cell r="Z623" t="str">
            <v/>
          </cell>
          <cell r="AA623" t="str">
            <v/>
          </cell>
          <cell r="AB623" t="str">
            <v/>
          </cell>
          <cell r="AC623" t="str">
            <v/>
          </cell>
          <cell r="AD623" t="str">
            <v/>
          </cell>
          <cell r="AE623" t="str">
            <v/>
          </cell>
          <cell r="AF623" t="str">
            <v>175</v>
          </cell>
          <cell r="AG623" t="str">
            <v>78</v>
          </cell>
          <cell r="AH623" t="str">
            <v>及格</v>
          </cell>
          <cell r="AI623" t="str">
            <v>4.13</v>
          </cell>
          <cell r="AJ623" t="str">
            <v>72</v>
          </cell>
          <cell r="AK623" t="str">
            <v>0</v>
          </cell>
          <cell r="AL623" t="str">
            <v>及格</v>
          </cell>
          <cell r="AM623" t="str">
            <v/>
          </cell>
          <cell r="AN623" t="str">
            <v/>
          </cell>
          <cell r="AO623" t="str">
            <v/>
          </cell>
          <cell r="AP623" t="str">
            <v/>
          </cell>
          <cell r="AQ623" t="str">
            <v>40</v>
          </cell>
          <cell r="AR623" t="str">
            <v>78</v>
          </cell>
          <cell r="AS623" t="str">
            <v>0</v>
          </cell>
          <cell r="AT623" t="str">
            <v>及格</v>
          </cell>
          <cell r="AU623" t="str">
            <v/>
          </cell>
          <cell r="AV623" t="str">
            <v/>
          </cell>
          <cell r="AW623" t="str">
            <v/>
          </cell>
          <cell r="AX623" t="str">
            <v/>
          </cell>
          <cell r="AY623" t="str">
            <v>84.6</v>
          </cell>
          <cell r="AZ623" t="str">
            <v>0</v>
          </cell>
          <cell r="BA623" t="str">
            <v>84.6</v>
          </cell>
          <cell r="BB623" t="str">
            <v>良好</v>
          </cell>
        </row>
        <row r="624">
          <cell r="F624" t="str">
            <v>陈彦希</v>
          </cell>
          <cell r="G624" t="str">
            <v>2</v>
          </cell>
          <cell r="H624" t="str">
            <v>2011-04-03</v>
          </cell>
          <cell r="I624" t="str">
            <v/>
          </cell>
          <cell r="J624" t="str">
            <v>166.5</v>
          </cell>
          <cell r="K624" t="str">
            <v>54.9</v>
          </cell>
          <cell r="L624" t="str">
            <v>5.1</v>
          </cell>
          <cell r="M624" t="str">
            <v>5.0</v>
          </cell>
          <cell r="N624" t="str">
            <v>100</v>
          </cell>
          <cell r="O624" t="str">
            <v>正常</v>
          </cell>
          <cell r="P624" t="str">
            <v>3270</v>
          </cell>
          <cell r="Q624" t="str">
            <v>100</v>
          </cell>
          <cell r="R624" t="str">
            <v>优秀</v>
          </cell>
          <cell r="S624" t="str">
            <v>10.2</v>
          </cell>
          <cell r="T624" t="str">
            <v>66</v>
          </cell>
          <cell r="U624" t="str">
            <v>及格</v>
          </cell>
          <cell r="V624" t="str">
            <v>17</v>
          </cell>
          <cell r="W624" t="str">
            <v>80</v>
          </cell>
          <cell r="X624" t="str">
            <v>良好</v>
          </cell>
          <cell r="Y624" t="str">
            <v/>
          </cell>
          <cell r="Z624" t="str">
            <v/>
          </cell>
          <cell r="AA624" t="str">
            <v/>
          </cell>
          <cell r="AB624" t="str">
            <v/>
          </cell>
          <cell r="AC624" t="str">
            <v/>
          </cell>
          <cell r="AD624" t="str">
            <v/>
          </cell>
          <cell r="AE624" t="str">
            <v/>
          </cell>
          <cell r="AF624" t="str">
            <v>163</v>
          </cell>
          <cell r="AG624" t="str">
            <v>72</v>
          </cell>
          <cell r="AH624" t="str">
            <v>及格</v>
          </cell>
          <cell r="AI624" t="str">
            <v>4.42</v>
          </cell>
          <cell r="AJ624" t="str">
            <v>62</v>
          </cell>
          <cell r="AK624" t="str">
            <v>0</v>
          </cell>
          <cell r="AL624" t="str">
            <v>及格</v>
          </cell>
          <cell r="AM624" t="str">
            <v/>
          </cell>
          <cell r="AN624" t="str">
            <v/>
          </cell>
          <cell r="AO624" t="str">
            <v/>
          </cell>
          <cell r="AP624" t="str">
            <v/>
          </cell>
          <cell r="AQ624" t="str">
            <v>43</v>
          </cell>
          <cell r="AR624" t="str">
            <v>80</v>
          </cell>
          <cell r="AS624" t="str">
            <v>0</v>
          </cell>
          <cell r="AT624" t="str">
            <v>良好</v>
          </cell>
          <cell r="AU624" t="str">
            <v/>
          </cell>
          <cell r="AV624" t="str">
            <v/>
          </cell>
          <cell r="AW624" t="str">
            <v/>
          </cell>
          <cell r="AX624" t="str">
            <v/>
          </cell>
          <cell r="AY624" t="str">
            <v>78.8</v>
          </cell>
          <cell r="AZ624" t="str">
            <v>0</v>
          </cell>
          <cell r="BA624" t="str">
            <v>78.8</v>
          </cell>
          <cell r="BB624" t="str">
            <v>及格</v>
          </cell>
        </row>
        <row r="625">
          <cell r="F625" t="str">
            <v>陆文岚</v>
          </cell>
          <cell r="G625" t="str">
            <v>2</v>
          </cell>
          <cell r="H625" t="str">
            <v>2010-10-16</v>
          </cell>
          <cell r="I625" t="str">
            <v/>
          </cell>
          <cell r="J625" t="str">
            <v>164</v>
          </cell>
          <cell r="K625" t="str">
            <v>63</v>
          </cell>
          <cell r="L625" t="str">
            <v>4.4</v>
          </cell>
          <cell r="M625" t="str">
            <v>4.4</v>
          </cell>
          <cell r="N625" t="str">
            <v>80</v>
          </cell>
          <cell r="O625" t="str">
            <v>超重</v>
          </cell>
          <cell r="P625" t="str">
            <v>2522</v>
          </cell>
          <cell r="Q625" t="str">
            <v>80</v>
          </cell>
          <cell r="R625" t="str">
            <v>良好</v>
          </cell>
          <cell r="S625" t="str">
            <v>11.1</v>
          </cell>
          <cell r="T625" t="str">
            <v>40</v>
          </cell>
          <cell r="U625" t="str">
            <v>不及格</v>
          </cell>
          <cell r="V625" t="str">
            <v>21.5</v>
          </cell>
          <cell r="W625" t="str">
            <v>95</v>
          </cell>
          <cell r="X625" t="str">
            <v>优秀</v>
          </cell>
          <cell r="Y625" t="str">
            <v/>
          </cell>
          <cell r="Z625" t="str">
            <v/>
          </cell>
          <cell r="AA625" t="str">
            <v/>
          </cell>
          <cell r="AB625" t="str">
            <v/>
          </cell>
          <cell r="AC625" t="str">
            <v/>
          </cell>
          <cell r="AD625" t="str">
            <v/>
          </cell>
          <cell r="AE625" t="str">
            <v/>
          </cell>
          <cell r="AF625" t="str">
            <v>172</v>
          </cell>
          <cell r="AG625" t="str">
            <v>78</v>
          </cell>
          <cell r="AH625" t="str">
            <v>及格</v>
          </cell>
          <cell r="AI625" t="str">
            <v>3.41</v>
          </cell>
          <cell r="AJ625" t="str">
            <v>90</v>
          </cell>
          <cell r="AK625" t="str">
            <v>0</v>
          </cell>
          <cell r="AL625" t="str">
            <v>优秀</v>
          </cell>
          <cell r="AM625" t="str">
            <v/>
          </cell>
          <cell r="AN625" t="str">
            <v/>
          </cell>
          <cell r="AO625" t="str">
            <v/>
          </cell>
          <cell r="AP625" t="str">
            <v/>
          </cell>
          <cell r="AQ625" t="str">
            <v>43</v>
          </cell>
          <cell r="AR625" t="str">
            <v>80</v>
          </cell>
          <cell r="AS625" t="str">
            <v>0</v>
          </cell>
          <cell r="AT625" t="str">
            <v>良好</v>
          </cell>
          <cell r="AU625" t="str">
            <v/>
          </cell>
          <cell r="AV625" t="str">
            <v/>
          </cell>
          <cell r="AW625" t="str">
            <v/>
          </cell>
          <cell r="AX625" t="str">
            <v/>
          </cell>
          <cell r="AY625" t="str">
            <v>75.3</v>
          </cell>
          <cell r="AZ625" t="str">
            <v>0</v>
          </cell>
          <cell r="BA625" t="str">
            <v>75.3</v>
          </cell>
          <cell r="BB625" t="str">
            <v>及格</v>
          </cell>
        </row>
        <row r="626">
          <cell r="F626" t="str">
            <v>卢婧萱</v>
          </cell>
          <cell r="G626" t="str">
            <v>2</v>
          </cell>
          <cell r="H626" t="str">
            <v>2011-08-31</v>
          </cell>
          <cell r="I626" t="str">
            <v/>
          </cell>
          <cell r="J626" t="str">
            <v>158.5</v>
          </cell>
          <cell r="K626" t="str">
            <v>48.1</v>
          </cell>
          <cell r="L626" t="str">
            <v>4.9</v>
          </cell>
          <cell r="M626" t="str">
            <v>4.9</v>
          </cell>
          <cell r="N626" t="str">
            <v>100</v>
          </cell>
          <cell r="O626" t="str">
            <v>正常</v>
          </cell>
          <cell r="P626" t="str">
            <v>2590</v>
          </cell>
          <cell r="Q626" t="str">
            <v>80</v>
          </cell>
          <cell r="R626" t="str">
            <v>良好</v>
          </cell>
          <cell r="S626" t="str">
            <v>8.6</v>
          </cell>
          <cell r="T626" t="str">
            <v>80</v>
          </cell>
          <cell r="U626" t="str">
            <v>良好</v>
          </cell>
          <cell r="V626" t="str">
            <v>25</v>
          </cell>
          <cell r="W626" t="str">
            <v>100</v>
          </cell>
          <cell r="X626" t="str">
            <v>优秀</v>
          </cell>
          <cell r="Y626" t="str">
            <v/>
          </cell>
          <cell r="Z626" t="str">
            <v/>
          </cell>
          <cell r="AA626" t="str">
            <v/>
          </cell>
          <cell r="AB626" t="str">
            <v/>
          </cell>
          <cell r="AC626" t="str">
            <v/>
          </cell>
          <cell r="AD626" t="str">
            <v/>
          </cell>
          <cell r="AE626" t="str">
            <v/>
          </cell>
          <cell r="AF626" t="str">
            <v>158</v>
          </cell>
          <cell r="AG626" t="str">
            <v>68</v>
          </cell>
          <cell r="AH626" t="str">
            <v>及格</v>
          </cell>
          <cell r="AI626" t="str">
            <v>3.49</v>
          </cell>
          <cell r="AJ626" t="str">
            <v>85</v>
          </cell>
          <cell r="AK626" t="str">
            <v>0</v>
          </cell>
          <cell r="AL626" t="str">
            <v>良好</v>
          </cell>
          <cell r="AM626" t="str">
            <v/>
          </cell>
          <cell r="AN626" t="str">
            <v/>
          </cell>
          <cell r="AO626" t="str">
            <v/>
          </cell>
          <cell r="AP626" t="str">
            <v/>
          </cell>
          <cell r="AQ626" t="str">
            <v>45</v>
          </cell>
          <cell r="AR626" t="str">
            <v>85</v>
          </cell>
          <cell r="AS626" t="str">
            <v>0</v>
          </cell>
          <cell r="AT626" t="str">
            <v>良好</v>
          </cell>
          <cell r="AU626" t="str">
            <v/>
          </cell>
          <cell r="AV626" t="str">
            <v/>
          </cell>
          <cell r="AW626" t="str">
            <v/>
          </cell>
          <cell r="AX626" t="str">
            <v/>
          </cell>
          <cell r="AY626" t="str">
            <v>85.3</v>
          </cell>
          <cell r="AZ626" t="str">
            <v>0</v>
          </cell>
          <cell r="BA626" t="str">
            <v>85.3</v>
          </cell>
          <cell r="BB626" t="str">
            <v>良好</v>
          </cell>
        </row>
        <row r="627">
          <cell r="F627" t="str">
            <v>李政霖</v>
          </cell>
          <cell r="G627" t="str">
            <v>1</v>
          </cell>
          <cell r="H627" t="str">
            <v>2009-12-23</v>
          </cell>
          <cell r="I627" t="str">
            <v/>
          </cell>
          <cell r="J627" t="str">
            <v>185</v>
          </cell>
          <cell r="K627" t="str">
            <v>97.7</v>
          </cell>
          <cell r="L627" t="str">
            <v>4.9</v>
          </cell>
          <cell r="M627" t="str">
            <v>4.6</v>
          </cell>
          <cell r="N627" t="str">
            <v>60</v>
          </cell>
          <cell r="O627" t="str">
            <v>肥胖</v>
          </cell>
          <cell r="P627" t="str">
            <v>4652</v>
          </cell>
          <cell r="Q627" t="str">
            <v>100</v>
          </cell>
          <cell r="R627" t="str">
            <v>优秀</v>
          </cell>
          <cell r="S627" t="str">
            <v>7.5</v>
          </cell>
          <cell r="T627" t="str">
            <v>100</v>
          </cell>
          <cell r="U627" t="str">
            <v>优秀</v>
          </cell>
          <cell r="V627" t="str">
            <v>29</v>
          </cell>
          <cell r="W627" t="str">
            <v>100</v>
          </cell>
          <cell r="X627" t="str">
            <v>优秀</v>
          </cell>
          <cell r="Y627" t="str">
            <v/>
          </cell>
          <cell r="Z627" t="str">
            <v/>
          </cell>
          <cell r="AA627" t="str">
            <v/>
          </cell>
          <cell r="AB627" t="str">
            <v/>
          </cell>
          <cell r="AC627" t="str">
            <v/>
          </cell>
          <cell r="AD627" t="str">
            <v/>
          </cell>
          <cell r="AE627" t="str">
            <v/>
          </cell>
          <cell r="AF627" t="str">
            <v>220</v>
          </cell>
          <cell r="AG627" t="str">
            <v>85</v>
          </cell>
          <cell r="AH627" t="str">
            <v>良好</v>
          </cell>
          <cell r="AI627" t="str">
            <v/>
          </cell>
          <cell r="AJ627" t="str">
            <v/>
          </cell>
          <cell r="AK627" t="str">
            <v/>
          </cell>
          <cell r="AL627" t="str">
            <v/>
          </cell>
          <cell r="AM627" t="str">
            <v>4.14</v>
          </cell>
          <cell r="AN627" t="str">
            <v>80</v>
          </cell>
          <cell r="AO627" t="str">
            <v>0</v>
          </cell>
          <cell r="AP627" t="str">
            <v>良好</v>
          </cell>
          <cell r="AQ627" t="str">
            <v/>
          </cell>
          <cell r="AR627" t="str">
            <v/>
          </cell>
          <cell r="AS627" t="str">
            <v/>
          </cell>
          <cell r="AT627" t="str">
            <v/>
          </cell>
          <cell r="AU627" t="str">
            <v>2</v>
          </cell>
          <cell r="AV627" t="str">
            <v>30</v>
          </cell>
          <cell r="AW627" t="str">
            <v>0</v>
          </cell>
          <cell r="AX627" t="str">
            <v>不及格</v>
          </cell>
          <cell r="AY627" t="str">
            <v>81.5</v>
          </cell>
          <cell r="AZ627" t="str">
            <v>0</v>
          </cell>
          <cell r="BA627" t="str">
            <v>81.5</v>
          </cell>
          <cell r="BB627" t="str">
            <v>良好</v>
          </cell>
        </row>
        <row r="628">
          <cell r="F628" t="str">
            <v>孔钰</v>
          </cell>
          <cell r="G628" t="str">
            <v>1</v>
          </cell>
          <cell r="H628" t="str">
            <v>2011-05-14</v>
          </cell>
          <cell r="I628" t="str">
            <v/>
          </cell>
          <cell r="J628" t="str">
            <v>172.5</v>
          </cell>
          <cell r="K628" t="str">
            <v>60</v>
          </cell>
          <cell r="L628" t="str">
            <v>4.2</v>
          </cell>
          <cell r="M628" t="str">
            <v>4.4</v>
          </cell>
          <cell r="N628" t="str">
            <v>100</v>
          </cell>
          <cell r="O628" t="str">
            <v>正常</v>
          </cell>
          <cell r="P628" t="str">
            <v>4023</v>
          </cell>
          <cell r="Q628" t="str">
            <v>100</v>
          </cell>
          <cell r="R628" t="str">
            <v>优秀</v>
          </cell>
          <cell r="S628" t="str">
            <v>7.6</v>
          </cell>
          <cell r="T628" t="str">
            <v>95</v>
          </cell>
          <cell r="U628" t="str">
            <v>优秀</v>
          </cell>
          <cell r="V628" t="str">
            <v>14</v>
          </cell>
          <cell r="W628" t="str">
            <v>85</v>
          </cell>
          <cell r="X628" t="str">
            <v>良好</v>
          </cell>
          <cell r="Y628" t="str">
            <v/>
          </cell>
          <cell r="Z628" t="str">
            <v/>
          </cell>
          <cell r="AA628" t="str">
            <v/>
          </cell>
          <cell r="AB628" t="str">
            <v/>
          </cell>
          <cell r="AC628" t="str">
            <v/>
          </cell>
          <cell r="AD628" t="str">
            <v/>
          </cell>
          <cell r="AE628" t="str">
            <v/>
          </cell>
          <cell r="AF628" t="str">
            <v>210</v>
          </cell>
          <cell r="AG628" t="str">
            <v>80</v>
          </cell>
          <cell r="AH628" t="str">
            <v>良好</v>
          </cell>
          <cell r="AI628" t="str">
            <v/>
          </cell>
          <cell r="AJ628" t="str">
            <v/>
          </cell>
          <cell r="AK628" t="str">
            <v/>
          </cell>
          <cell r="AL628" t="str">
            <v/>
          </cell>
          <cell r="AM628" t="str">
            <v>4.00</v>
          </cell>
          <cell r="AN628" t="str">
            <v>90</v>
          </cell>
          <cell r="AO628" t="str">
            <v>0</v>
          </cell>
          <cell r="AP628" t="str">
            <v>优秀</v>
          </cell>
          <cell r="AQ628" t="str">
            <v/>
          </cell>
          <cell r="AR628" t="str">
            <v/>
          </cell>
          <cell r="AS628" t="str">
            <v/>
          </cell>
          <cell r="AT628" t="str">
            <v/>
          </cell>
          <cell r="AU628" t="str">
            <v>3</v>
          </cell>
          <cell r="AV628" t="str">
            <v>40</v>
          </cell>
          <cell r="AW628" t="str">
            <v>0</v>
          </cell>
          <cell r="AX628" t="str">
            <v>不及格</v>
          </cell>
          <cell r="AY628" t="str">
            <v>87.5</v>
          </cell>
          <cell r="AZ628" t="str">
            <v>0</v>
          </cell>
          <cell r="BA628" t="str">
            <v>87.5</v>
          </cell>
          <cell r="BB628" t="str">
            <v>良好</v>
          </cell>
        </row>
        <row r="629">
          <cell r="F629" t="str">
            <v>袁正航</v>
          </cell>
          <cell r="G629" t="str">
            <v>1</v>
          </cell>
          <cell r="H629" t="str">
            <v>2011-01-23</v>
          </cell>
          <cell r="I629" t="str">
            <v/>
          </cell>
          <cell r="J629" t="str">
            <v>172.5</v>
          </cell>
          <cell r="K629" t="str">
            <v>61.9</v>
          </cell>
          <cell r="L629" t="str">
            <v>4.8</v>
          </cell>
          <cell r="M629" t="str">
            <v>4.6</v>
          </cell>
          <cell r="N629" t="str">
            <v>100</v>
          </cell>
          <cell r="O629" t="str">
            <v>正常</v>
          </cell>
          <cell r="P629" t="str">
            <v>4812</v>
          </cell>
          <cell r="Q629" t="str">
            <v>100</v>
          </cell>
          <cell r="R629" t="str">
            <v>优秀</v>
          </cell>
          <cell r="S629" t="str">
            <v>7.3</v>
          </cell>
          <cell r="T629" t="str">
            <v>100</v>
          </cell>
          <cell r="U629" t="str">
            <v>优秀</v>
          </cell>
          <cell r="V629" t="str">
            <v>18</v>
          </cell>
          <cell r="W629" t="str">
            <v>95</v>
          </cell>
          <cell r="X629" t="str">
            <v>优秀</v>
          </cell>
          <cell r="Y629" t="str">
            <v/>
          </cell>
          <cell r="Z629" t="str">
            <v/>
          </cell>
          <cell r="AA629" t="str">
            <v/>
          </cell>
          <cell r="AB629" t="str">
            <v/>
          </cell>
          <cell r="AC629" t="str">
            <v/>
          </cell>
          <cell r="AD629" t="str">
            <v/>
          </cell>
          <cell r="AE629" t="str">
            <v/>
          </cell>
          <cell r="AF629" t="str">
            <v>230</v>
          </cell>
          <cell r="AG629" t="str">
            <v>90</v>
          </cell>
          <cell r="AH629" t="str">
            <v>优秀</v>
          </cell>
          <cell r="AI629" t="str">
            <v/>
          </cell>
          <cell r="AJ629" t="str">
            <v/>
          </cell>
          <cell r="AK629" t="str">
            <v/>
          </cell>
          <cell r="AL629" t="str">
            <v/>
          </cell>
          <cell r="AM629" t="str">
            <v>3.45</v>
          </cell>
          <cell r="AN629" t="str">
            <v>100</v>
          </cell>
          <cell r="AO629" t="str">
            <v>1</v>
          </cell>
          <cell r="AP629" t="str">
            <v>优秀</v>
          </cell>
          <cell r="AQ629" t="str">
            <v/>
          </cell>
          <cell r="AR629" t="str">
            <v/>
          </cell>
          <cell r="AS629" t="str">
            <v/>
          </cell>
          <cell r="AT629" t="str">
            <v/>
          </cell>
          <cell r="AU629" t="str">
            <v>6</v>
          </cell>
          <cell r="AV629" t="str">
            <v>64</v>
          </cell>
          <cell r="AW629" t="str">
            <v>0</v>
          </cell>
          <cell r="AX629" t="str">
            <v>及格</v>
          </cell>
          <cell r="AY629" t="str">
            <v>94.9</v>
          </cell>
          <cell r="AZ629" t="str">
            <v>1</v>
          </cell>
          <cell r="BA629" t="str">
            <v>95.9</v>
          </cell>
          <cell r="BB629" t="str">
            <v>优秀</v>
          </cell>
        </row>
        <row r="630">
          <cell r="F630" t="str">
            <v>张宜可</v>
          </cell>
          <cell r="G630" t="str">
            <v>2</v>
          </cell>
          <cell r="H630" t="str">
            <v>2011-03-30</v>
          </cell>
          <cell r="I630" t="str">
            <v/>
          </cell>
          <cell r="J630" t="str">
            <v>157.5</v>
          </cell>
          <cell r="K630" t="str">
            <v>47.2</v>
          </cell>
          <cell r="L630" t="str">
            <v>5.2</v>
          </cell>
          <cell r="M630" t="str">
            <v>5.1</v>
          </cell>
          <cell r="N630" t="str">
            <v>100</v>
          </cell>
          <cell r="O630" t="str">
            <v>正常</v>
          </cell>
          <cell r="P630" t="str">
            <v>2680</v>
          </cell>
          <cell r="Q630" t="str">
            <v>85</v>
          </cell>
          <cell r="R630" t="str">
            <v>良好</v>
          </cell>
          <cell r="S630" t="str">
            <v>9.6</v>
          </cell>
          <cell r="T630" t="str">
            <v>72</v>
          </cell>
          <cell r="U630" t="str">
            <v>及格</v>
          </cell>
          <cell r="V630" t="str">
            <v>32</v>
          </cell>
          <cell r="W630" t="str">
            <v>100</v>
          </cell>
          <cell r="X630" t="str">
            <v>优秀</v>
          </cell>
          <cell r="Y630" t="str">
            <v/>
          </cell>
          <cell r="Z630" t="str">
            <v/>
          </cell>
          <cell r="AA630" t="str">
            <v/>
          </cell>
          <cell r="AB630" t="str">
            <v/>
          </cell>
          <cell r="AC630" t="str">
            <v/>
          </cell>
          <cell r="AD630" t="str">
            <v/>
          </cell>
          <cell r="AE630" t="str">
            <v/>
          </cell>
          <cell r="AF630" t="str">
            <v>160</v>
          </cell>
          <cell r="AG630" t="str">
            <v>70</v>
          </cell>
          <cell r="AH630" t="str">
            <v>及格</v>
          </cell>
          <cell r="AI630" t="str">
            <v>3.37</v>
          </cell>
          <cell r="AJ630" t="str">
            <v>95</v>
          </cell>
          <cell r="AK630" t="str">
            <v>0</v>
          </cell>
          <cell r="AL630" t="str">
            <v>优秀</v>
          </cell>
          <cell r="AM630" t="str">
            <v/>
          </cell>
          <cell r="AN630" t="str">
            <v/>
          </cell>
          <cell r="AO630" t="str">
            <v/>
          </cell>
          <cell r="AP630" t="str">
            <v/>
          </cell>
          <cell r="AQ630" t="str">
            <v>45</v>
          </cell>
          <cell r="AR630" t="str">
            <v>85</v>
          </cell>
          <cell r="AS630" t="str">
            <v>0</v>
          </cell>
          <cell r="AT630" t="str">
            <v>良好</v>
          </cell>
          <cell r="AU630" t="str">
            <v/>
          </cell>
          <cell r="AV630" t="str">
            <v/>
          </cell>
          <cell r="AW630" t="str">
            <v/>
          </cell>
          <cell r="AX630" t="str">
            <v/>
          </cell>
          <cell r="AY630" t="str">
            <v>86.7</v>
          </cell>
          <cell r="AZ630" t="str">
            <v>0</v>
          </cell>
          <cell r="BA630" t="str">
            <v>86.7</v>
          </cell>
          <cell r="BB630" t="str">
            <v>良好</v>
          </cell>
        </row>
        <row r="631">
          <cell r="F631" t="str">
            <v>葛优雅</v>
          </cell>
          <cell r="G631" t="str">
            <v>2</v>
          </cell>
          <cell r="H631" t="str">
            <v>2011-02-09</v>
          </cell>
          <cell r="I631" t="str">
            <v/>
          </cell>
          <cell r="J631" t="str">
            <v>158.5</v>
          </cell>
          <cell r="K631" t="str">
            <v>41.4</v>
          </cell>
          <cell r="L631" t="str">
            <v>5.0</v>
          </cell>
          <cell r="M631" t="str">
            <v>5.1</v>
          </cell>
          <cell r="N631" t="str">
            <v>100</v>
          </cell>
          <cell r="O631" t="str">
            <v>正常</v>
          </cell>
          <cell r="P631" t="str">
            <v>2877</v>
          </cell>
          <cell r="Q631" t="str">
            <v>95</v>
          </cell>
          <cell r="R631" t="str">
            <v>优秀</v>
          </cell>
          <cell r="S631" t="str">
            <v>7.8</v>
          </cell>
          <cell r="T631" t="str">
            <v>100</v>
          </cell>
          <cell r="U631" t="str">
            <v>优秀</v>
          </cell>
          <cell r="V631" t="str">
            <v>19</v>
          </cell>
          <cell r="W631" t="str">
            <v>85</v>
          </cell>
          <cell r="X631" t="str">
            <v>良好</v>
          </cell>
          <cell r="Y631" t="str">
            <v/>
          </cell>
          <cell r="Z631" t="str">
            <v/>
          </cell>
          <cell r="AA631" t="str">
            <v/>
          </cell>
          <cell r="AB631" t="str">
            <v/>
          </cell>
          <cell r="AC631" t="str">
            <v/>
          </cell>
          <cell r="AD631" t="str">
            <v/>
          </cell>
          <cell r="AE631" t="str">
            <v/>
          </cell>
          <cell r="AF631" t="str">
            <v>195</v>
          </cell>
          <cell r="AG631" t="str">
            <v>95</v>
          </cell>
          <cell r="AH631" t="str">
            <v>优秀</v>
          </cell>
          <cell r="AI631" t="str">
            <v>3.40</v>
          </cell>
          <cell r="AJ631" t="str">
            <v>90</v>
          </cell>
          <cell r="AK631" t="str">
            <v>0</v>
          </cell>
          <cell r="AL631" t="str">
            <v>优秀</v>
          </cell>
          <cell r="AM631" t="str">
            <v/>
          </cell>
          <cell r="AN631" t="str">
            <v/>
          </cell>
          <cell r="AO631" t="str">
            <v/>
          </cell>
          <cell r="AP631" t="str">
            <v/>
          </cell>
          <cell r="AQ631" t="str">
            <v>58</v>
          </cell>
          <cell r="AR631" t="str">
            <v>100</v>
          </cell>
          <cell r="AS631" t="str">
            <v>4</v>
          </cell>
          <cell r="AT631" t="str">
            <v>优秀</v>
          </cell>
          <cell r="AU631" t="str">
            <v/>
          </cell>
          <cell r="AV631" t="str">
            <v/>
          </cell>
          <cell r="AW631" t="str">
            <v/>
          </cell>
          <cell r="AX631" t="str">
            <v/>
          </cell>
          <cell r="AY631" t="str">
            <v>95.3</v>
          </cell>
          <cell r="AZ631" t="str">
            <v>4</v>
          </cell>
          <cell r="BA631" t="str">
            <v>99.3</v>
          </cell>
          <cell r="BB631" t="str">
            <v>优秀</v>
          </cell>
        </row>
        <row r="632">
          <cell r="F632" t="str">
            <v>纪晨晨</v>
          </cell>
          <cell r="G632" t="str">
            <v>2</v>
          </cell>
          <cell r="H632" t="str">
            <v>2010-03-12</v>
          </cell>
          <cell r="I632" t="str">
            <v/>
          </cell>
          <cell r="J632" t="str">
            <v>159</v>
          </cell>
          <cell r="K632" t="str">
            <v>48.5</v>
          </cell>
          <cell r="L632" t="str">
            <v>4.2</v>
          </cell>
          <cell r="M632" t="str">
            <v>4.5</v>
          </cell>
          <cell r="N632" t="str">
            <v>100</v>
          </cell>
          <cell r="O632" t="str">
            <v>正常</v>
          </cell>
          <cell r="P632" t="str">
            <v>2450</v>
          </cell>
          <cell r="Q632" t="str">
            <v>76</v>
          </cell>
          <cell r="R632" t="str">
            <v>及格</v>
          </cell>
          <cell r="S632" t="str">
            <v>9</v>
          </cell>
          <cell r="T632" t="str">
            <v>76</v>
          </cell>
          <cell r="U632" t="str">
            <v>及格</v>
          </cell>
          <cell r="V632" t="str">
            <v>28</v>
          </cell>
          <cell r="W632" t="str">
            <v>100</v>
          </cell>
          <cell r="X632" t="str">
            <v>优秀</v>
          </cell>
          <cell r="Y632" t="str">
            <v/>
          </cell>
          <cell r="Z632" t="str">
            <v/>
          </cell>
          <cell r="AA632" t="str">
            <v/>
          </cell>
          <cell r="AB632" t="str">
            <v/>
          </cell>
          <cell r="AC632" t="str">
            <v/>
          </cell>
          <cell r="AD632" t="str">
            <v/>
          </cell>
          <cell r="AE632" t="str">
            <v/>
          </cell>
          <cell r="AF632" t="str">
            <v>190</v>
          </cell>
          <cell r="AG632" t="str">
            <v>90</v>
          </cell>
          <cell r="AH632" t="str">
            <v>优秀</v>
          </cell>
          <cell r="AI632" t="str">
            <v>4.24</v>
          </cell>
          <cell r="AJ632" t="str">
            <v>68</v>
          </cell>
          <cell r="AK632" t="str">
            <v>0</v>
          </cell>
          <cell r="AL632" t="str">
            <v>及格</v>
          </cell>
          <cell r="AM632" t="str">
            <v/>
          </cell>
          <cell r="AN632" t="str">
            <v/>
          </cell>
          <cell r="AO632" t="str">
            <v/>
          </cell>
          <cell r="AP632" t="str">
            <v/>
          </cell>
          <cell r="AQ632" t="str">
            <v>41</v>
          </cell>
          <cell r="AR632" t="str">
            <v>78</v>
          </cell>
          <cell r="AS632" t="str">
            <v>0</v>
          </cell>
          <cell r="AT632" t="str">
            <v>及格</v>
          </cell>
          <cell r="AU632" t="str">
            <v/>
          </cell>
          <cell r="AV632" t="str">
            <v/>
          </cell>
          <cell r="AW632" t="str">
            <v/>
          </cell>
          <cell r="AX632" t="str">
            <v/>
          </cell>
          <cell r="AY632" t="str">
            <v>82.0</v>
          </cell>
          <cell r="AZ632" t="str">
            <v>0</v>
          </cell>
          <cell r="BA632" t="str">
            <v>82</v>
          </cell>
          <cell r="BB632" t="str">
            <v>良好</v>
          </cell>
        </row>
        <row r="633">
          <cell r="F633" t="str">
            <v>邹昕彤</v>
          </cell>
          <cell r="G633" t="str">
            <v>2</v>
          </cell>
          <cell r="H633" t="str">
            <v>2010-04-08</v>
          </cell>
          <cell r="I633" t="str">
            <v/>
          </cell>
          <cell r="J633" t="str">
            <v>163</v>
          </cell>
          <cell r="K633" t="str">
            <v>51.9</v>
          </cell>
          <cell r="L633" t="str">
            <v>4.5</v>
          </cell>
          <cell r="M633" t="str">
            <v>4.5</v>
          </cell>
          <cell r="N633" t="str">
            <v>100</v>
          </cell>
          <cell r="O633" t="str">
            <v>正常</v>
          </cell>
          <cell r="P633" t="str">
            <v>3000</v>
          </cell>
          <cell r="Q633" t="str">
            <v>95</v>
          </cell>
          <cell r="R633" t="str">
            <v>优秀</v>
          </cell>
          <cell r="S633" t="str">
            <v>9.4</v>
          </cell>
          <cell r="T633" t="str">
            <v>72</v>
          </cell>
          <cell r="U633" t="str">
            <v>及格</v>
          </cell>
          <cell r="V633" t="str">
            <v>5</v>
          </cell>
          <cell r="W633" t="str">
            <v>62</v>
          </cell>
          <cell r="X633" t="str">
            <v>及格</v>
          </cell>
          <cell r="Y633" t="str">
            <v/>
          </cell>
          <cell r="Z633" t="str">
            <v/>
          </cell>
          <cell r="AA633" t="str">
            <v/>
          </cell>
          <cell r="AB633" t="str">
            <v/>
          </cell>
          <cell r="AC633" t="str">
            <v/>
          </cell>
          <cell r="AD633" t="str">
            <v/>
          </cell>
          <cell r="AE633" t="str">
            <v/>
          </cell>
          <cell r="AF633" t="str">
            <v>135</v>
          </cell>
          <cell r="AG633" t="str">
            <v>30</v>
          </cell>
          <cell r="AH633" t="str">
            <v>不及格</v>
          </cell>
          <cell r="AI633" t="str">
            <v>4.02</v>
          </cell>
          <cell r="AJ633" t="str">
            <v>76</v>
          </cell>
          <cell r="AK633" t="str">
            <v>0</v>
          </cell>
          <cell r="AL633" t="str">
            <v>及格</v>
          </cell>
          <cell r="AM633" t="str">
            <v/>
          </cell>
          <cell r="AN633" t="str">
            <v/>
          </cell>
          <cell r="AO633" t="str">
            <v/>
          </cell>
          <cell r="AP633" t="str">
            <v/>
          </cell>
          <cell r="AQ633" t="str">
            <v>35</v>
          </cell>
          <cell r="AR633" t="str">
            <v>72</v>
          </cell>
          <cell r="AS633" t="str">
            <v>0</v>
          </cell>
          <cell r="AT633" t="str">
            <v>及格</v>
          </cell>
          <cell r="AU633" t="str">
            <v/>
          </cell>
          <cell r="AV633" t="str">
            <v/>
          </cell>
          <cell r="AW633" t="str">
            <v/>
          </cell>
          <cell r="AX633" t="str">
            <v/>
          </cell>
          <cell r="AY633" t="str">
            <v>75.3</v>
          </cell>
          <cell r="AZ633" t="str">
            <v>0</v>
          </cell>
          <cell r="BA633" t="str">
            <v>75.3</v>
          </cell>
          <cell r="BB633" t="str">
            <v>及格</v>
          </cell>
        </row>
        <row r="634">
          <cell r="F634" t="str">
            <v>李致远</v>
          </cell>
          <cell r="G634" t="str">
            <v>1</v>
          </cell>
          <cell r="H634" t="str">
            <v>2010-08-15</v>
          </cell>
          <cell r="I634" t="str">
            <v/>
          </cell>
          <cell r="J634" t="str">
            <v>167.5</v>
          </cell>
          <cell r="K634" t="str">
            <v>45.2</v>
          </cell>
          <cell r="L634" t="str">
            <v>4.8</v>
          </cell>
          <cell r="M634" t="str">
            <v>4.7</v>
          </cell>
          <cell r="N634" t="str">
            <v>100</v>
          </cell>
          <cell r="O634" t="str">
            <v>正常</v>
          </cell>
          <cell r="P634" t="str">
            <v>3450</v>
          </cell>
          <cell r="Q634" t="str">
            <v>78</v>
          </cell>
          <cell r="R634" t="str">
            <v>及格</v>
          </cell>
          <cell r="S634" t="str">
            <v>7.7</v>
          </cell>
          <cell r="T634" t="str">
            <v>80</v>
          </cell>
          <cell r="U634" t="str">
            <v>良好</v>
          </cell>
          <cell r="V634" t="str">
            <v>10</v>
          </cell>
          <cell r="W634" t="str">
            <v>74</v>
          </cell>
          <cell r="X634" t="str">
            <v>及格</v>
          </cell>
          <cell r="Y634" t="str">
            <v/>
          </cell>
          <cell r="Z634" t="str">
            <v/>
          </cell>
          <cell r="AA634" t="str">
            <v/>
          </cell>
          <cell r="AB634" t="str">
            <v/>
          </cell>
          <cell r="AC634" t="str">
            <v/>
          </cell>
          <cell r="AD634" t="str">
            <v/>
          </cell>
          <cell r="AE634" t="str">
            <v/>
          </cell>
          <cell r="AF634" t="str">
            <v>200</v>
          </cell>
          <cell r="AG634" t="str">
            <v>66</v>
          </cell>
          <cell r="AH634" t="str">
            <v>及格</v>
          </cell>
          <cell r="AI634" t="str">
            <v/>
          </cell>
          <cell r="AJ634" t="str">
            <v/>
          </cell>
          <cell r="AK634" t="str">
            <v/>
          </cell>
          <cell r="AL634" t="str">
            <v/>
          </cell>
          <cell r="AM634" t="str">
            <v>4.21</v>
          </cell>
          <cell r="AN634" t="str">
            <v>72</v>
          </cell>
          <cell r="AO634" t="str">
            <v>0</v>
          </cell>
          <cell r="AP634" t="str">
            <v>及格</v>
          </cell>
          <cell r="AQ634" t="str">
            <v/>
          </cell>
          <cell r="AR634" t="str">
            <v/>
          </cell>
          <cell r="AS634" t="str">
            <v/>
          </cell>
          <cell r="AT634" t="str">
            <v/>
          </cell>
          <cell r="AU634" t="str">
            <v>3</v>
          </cell>
          <cell r="AV634" t="str">
            <v>30</v>
          </cell>
          <cell r="AW634" t="str">
            <v>0</v>
          </cell>
          <cell r="AX634" t="str">
            <v>不及格</v>
          </cell>
          <cell r="AY634" t="str">
            <v>74.1</v>
          </cell>
          <cell r="AZ634" t="str">
            <v>0</v>
          </cell>
          <cell r="BA634" t="str">
            <v>74.1</v>
          </cell>
          <cell r="BB634" t="str">
            <v>及格</v>
          </cell>
        </row>
        <row r="635">
          <cell r="F635" t="str">
            <v>蒋煜涵</v>
          </cell>
          <cell r="G635" t="str">
            <v>2</v>
          </cell>
          <cell r="H635" t="str">
            <v>2009-11-22</v>
          </cell>
          <cell r="I635" t="str">
            <v/>
          </cell>
          <cell r="J635" t="str">
            <v>162.5</v>
          </cell>
          <cell r="K635" t="str">
            <v>43.1</v>
          </cell>
          <cell r="L635" t="str">
            <v>4.5</v>
          </cell>
          <cell r="M635" t="str">
            <v>4.7</v>
          </cell>
          <cell r="N635" t="str">
            <v>100</v>
          </cell>
          <cell r="O635" t="str">
            <v>正常</v>
          </cell>
          <cell r="P635" t="str">
            <v>2200</v>
          </cell>
          <cell r="Q635" t="str">
            <v>70</v>
          </cell>
          <cell r="R635" t="str">
            <v>及格</v>
          </cell>
          <cell r="S635" t="str">
            <v>8.9</v>
          </cell>
          <cell r="T635" t="str">
            <v>78</v>
          </cell>
          <cell r="U635" t="str">
            <v>及格</v>
          </cell>
          <cell r="V635" t="str">
            <v>12</v>
          </cell>
          <cell r="W635" t="str">
            <v>72</v>
          </cell>
          <cell r="X635" t="str">
            <v>及格</v>
          </cell>
          <cell r="Y635" t="str">
            <v/>
          </cell>
          <cell r="Z635" t="str">
            <v/>
          </cell>
          <cell r="AA635" t="str">
            <v/>
          </cell>
          <cell r="AB635" t="str">
            <v/>
          </cell>
          <cell r="AC635" t="str">
            <v/>
          </cell>
          <cell r="AD635" t="str">
            <v/>
          </cell>
          <cell r="AE635" t="str">
            <v/>
          </cell>
          <cell r="AF635" t="str">
            <v>185</v>
          </cell>
          <cell r="AG635" t="str">
            <v>85</v>
          </cell>
          <cell r="AH635" t="str">
            <v>良好</v>
          </cell>
          <cell r="AI635" t="str">
            <v>4.15</v>
          </cell>
          <cell r="AJ635" t="str">
            <v>72</v>
          </cell>
          <cell r="AK635" t="str">
            <v>0</v>
          </cell>
          <cell r="AL635" t="str">
            <v>及格</v>
          </cell>
          <cell r="AM635" t="str">
            <v/>
          </cell>
          <cell r="AN635" t="str">
            <v/>
          </cell>
          <cell r="AO635" t="str">
            <v/>
          </cell>
          <cell r="AP635" t="str">
            <v/>
          </cell>
          <cell r="AQ635" t="str">
            <v>39</v>
          </cell>
          <cell r="AR635" t="str">
            <v>76</v>
          </cell>
          <cell r="AS635" t="str">
            <v>0</v>
          </cell>
          <cell r="AT635" t="str">
            <v>及格</v>
          </cell>
          <cell r="AU635" t="str">
            <v/>
          </cell>
          <cell r="AV635" t="str">
            <v/>
          </cell>
          <cell r="AW635" t="str">
            <v/>
          </cell>
          <cell r="AX635" t="str">
            <v/>
          </cell>
          <cell r="AY635" t="str">
            <v>78.8</v>
          </cell>
          <cell r="AZ635" t="str">
            <v>0</v>
          </cell>
          <cell r="BA635" t="str">
            <v>78.8</v>
          </cell>
          <cell r="BB635" t="str">
            <v>及格</v>
          </cell>
        </row>
        <row r="636">
          <cell r="F636" t="str">
            <v>王梓祯</v>
          </cell>
          <cell r="G636" t="str">
            <v>1</v>
          </cell>
          <cell r="H636" t="str">
            <v>2009-07-17</v>
          </cell>
          <cell r="I636" t="str">
            <v/>
          </cell>
          <cell r="J636" t="str">
            <v>163</v>
          </cell>
          <cell r="K636" t="str">
            <v>47.6</v>
          </cell>
          <cell r="L636" t="str">
            <v>5.2</v>
          </cell>
          <cell r="M636" t="str">
            <v>5.2</v>
          </cell>
          <cell r="N636" t="str">
            <v>100</v>
          </cell>
          <cell r="O636" t="str">
            <v>正常</v>
          </cell>
          <cell r="P636" t="str">
            <v>3400</v>
          </cell>
          <cell r="Q636" t="str">
            <v>78</v>
          </cell>
          <cell r="R636" t="str">
            <v>及格</v>
          </cell>
          <cell r="S636" t="str">
            <v>7.9</v>
          </cell>
          <cell r="T636" t="str">
            <v>78</v>
          </cell>
          <cell r="U636" t="str">
            <v>及格</v>
          </cell>
          <cell r="V636" t="str">
            <v>-5</v>
          </cell>
          <cell r="W636" t="str">
            <v>20</v>
          </cell>
          <cell r="X636" t="str">
            <v>不及格</v>
          </cell>
          <cell r="Y636" t="str">
            <v/>
          </cell>
          <cell r="Z636" t="str">
            <v/>
          </cell>
          <cell r="AA636" t="str">
            <v/>
          </cell>
          <cell r="AB636" t="str">
            <v/>
          </cell>
          <cell r="AC636" t="str">
            <v/>
          </cell>
          <cell r="AD636" t="str">
            <v/>
          </cell>
          <cell r="AE636" t="str">
            <v/>
          </cell>
          <cell r="AF636" t="str">
            <v>190</v>
          </cell>
          <cell r="AG636" t="str">
            <v>62</v>
          </cell>
          <cell r="AH636" t="str">
            <v>及格</v>
          </cell>
          <cell r="AI636" t="str">
            <v/>
          </cell>
          <cell r="AJ636" t="str">
            <v/>
          </cell>
          <cell r="AK636" t="str">
            <v/>
          </cell>
          <cell r="AL636" t="str">
            <v/>
          </cell>
          <cell r="AM636" t="str">
            <v>4.27</v>
          </cell>
          <cell r="AN636" t="str">
            <v>70</v>
          </cell>
          <cell r="AO636" t="str">
            <v>0</v>
          </cell>
          <cell r="AP636" t="str">
            <v>及格</v>
          </cell>
          <cell r="AQ636" t="str">
            <v/>
          </cell>
          <cell r="AR636" t="str">
            <v/>
          </cell>
          <cell r="AS636" t="str">
            <v/>
          </cell>
          <cell r="AT636" t="str">
            <v/>
          </cell>
          <cell r="AU636" t="str">
            <v>1</v>
          </cell>
          <cell r="AV636" t="str">
            <v>10</v>
          </cell>
          <cell r="AW636" t="str">
            <v>0</v>
          </cell>
          <cell r="AX636" t="str">
            <v>不及格</v>
          </cell>
          <cell r="AY636" t="str">
            <v>65.5</v>
          </cell>
          <cell r="AZ636" t="str">
            <v>0</v>
          </cell>
          <cell r="BA636" t="str">
            <v>65.5</v>
          </cell>
          <cell r="BB636" t="str">
            <v>及格</v>
          </cell>
        </row>
        <row r="637">
          <cell r="F637" t="str">
            <v>贾澈忱</v>
          </cell>
          <cell r="G637" t="str">
            <v>2</v>
          </cell>
          <cell r="H637" t="str">
            <v>2010-08-10</v>
          </cell>
          <cell r="I637" t="str">
            <v/>
          </cell>
          <cell r="J637" t="str">
            <v>155.5</v>
          </cell>
          <cell r="K637" t="str">
            <v>43.8</v>
          </cell>
          <cell r="L637" t="str">
            <v>4.9</v>
          </cell>
          <cell r="M637" t="str">
            <v>4.8</v>
          </cell>
          <cell r="N637" t="str">
            <v>100</v>
          </cell>
          <cell r="O637" t="str">
            <v>正常</v>
          </cell>
          <cell r="P637" t="str">
            <v>1000</v>
          </cell>
          <cell r="Q637" t="str">
            <v>0</v>
          </cell>
          <cell r="R637" t="str">
            <v>不及格</v>
          </cell>
          <cell r="S637" t="str">
            <v>9.6</v>
          </cell>
          <cell r="T637" t="str">
            <v>70</v>
          </cell>
          <cell r="U637" t="str">
            <v>及格</v>
          </cell>
          <cell r="V637" t="str">
            <v>10</v>
          </cell>
          <cell r="W637" t="str">
            <v>68</v>
          </cell>
          <cell r="X637" t="str">
            <v>及格</v>
          </cell>
          <cell r="Y637" t="str">
            <v/>
          </cell>
          <cell r="Z637" t="str">
            <v/>
          </cell>
          <cell r="AA637" t="str">
            <v/>
          </cell>
          <cell r="AB637" t="str">
            <v/>
          </cell>
          <cell r="AC637" t="str">
            <v/>
          </cell>
          <cell r="AD637" t="str">
            <v/>
          </cell>
          <cell r="AE637" t="str">
            <v/>
          </cell>
          <cell r="AF637" t="str">
            <v>140</v>
          </cell>
          <cell r="AG637" t="str">
            <v>40</v>
          </cell>
          <cell r="AH637" t="str">
            <v>不及格</v>
          </cell>
          <cell r="AI637" t="str">
            <v>4.48</v>
          </cell>
          <cell r="AJ637" t="str">
            <v>50</v>
          </cell>
          <cell r="AK637" t="str">
            <v>0</v>
          </cell>
          <cell r="AL637" t="str">
            <v>不及格</v>
          </cell>
          <cell r="AM637" t="str">
            <v/>
          </cell>
          <cell r="AN637" t="str">
            <v/>
          </cell>
          <cell r="AO637" t="str">
            <v/>
          </cell>
          <cell r="AP637" t="str">
            <v/>
          </cell>
          <cell r="AQ637" t="str">
            <v>43</v>
          </cell>
          <cell r="AR637" t="str">
            <v>80</v>
          </cell>
          <cell r="AS637" t="str">
            <v>0</v>
          </cell>
          <cell r="AT637" t="str">
            <v>良好</v>
          </cell>
          <cell r="AU637" t="str">
            <v/>
          </cell>
          <cell r="AV637" t="str">
            <v/>
          </cell>
          <cell r="AW637" t="str">
            <v/>
          </cell>
          <cell r="AX637" t="str">
            <v/>
          </cell>
          <cell r="AY637" t="str">
            <v>57.8</v>
          </cell>
          <cell r="AZ637" t="str">
            <v>0</v>
          </cell>
          <cell r="BA637" t="str">
            <v>57.8</v>
          </cell>
          <cell r="BB637" t="str">
            <v>不及格</v>
          </cell>
        </row>
        <row r="638">
          <cell r="F638" t="str">
            <v>陈紫璇</v>
          </cell>
          <cell r="G638" t="str">
            <v>2</v>
          </cell>
          <cell r="H638" t="str">
            <v>2009-11-25</v>
          </cell>
          <cell r="I638" t="str">
            <v/>
          </cell>
          <cell r="J638" t="str">
            <v>162</v>
          </cell>
          <cell r="K638" t="str">
            <v>49.3</v>
          </cell>
          <cell r="L638" t="str">
            <v>5.1</v>
          </cell>
          <cell r="M638" t="str">
            <v>5.1</v>
          </cell>
          <cell r="N638" t="str">
            <v>100</v>
          </cell>
          <cell r="O638" t="str">
            <v>正常</v>
          </cell>
          <cell r="P638" t="str">
            <v>2600</v>
          </cell>
          <cell r="Q638" t="str">
            <v>78</v>
          </cell>
          <cell r="R638" t="str">
            <v>及格</v>
          </cell>
          <cell r="S638" t="str">
            <v>8.4</v>
          </cell>
          <cell r="T638" t="str">
            <v>85</v>
          </cell>
          <cell r="U638" t="str">
            <v>良好</v>
          </cell>
          <cell r="V638" t="str">
            <v>20</v>
          </cell>
          <cell r="W638" t="str">
            <v>85</v>
          </cell>
          <cell r="X638" t="str">
            <v>良好</v>
          </cell>
          <cell r="Y638" t="str">
            <v/>
          </cell>
          <cell r="Z638" t="str">
            <v/>
          </cell>
          <cell r="AA638" t="str">
            <v/>
          </cell>
          <cell r="AB638" t="str">
            <v/>
          </cell>
          <cell r="AC638" t="str">
            <v/>
          </cell>
          <cell r="AD638" t="str">
            <v/>
          </cell>
          <cell r="AE638" t="str">
            <v/>
          </cell>
          <cell r="AF638" t="str">
            <v>170</v>
          </cell>
          <cell r="AG638" t="str">
            <v>76</v>
          </cell>
          <cell r="AH638" t="str">
            <v>及格</v>
          </cell>
          <cell r="AI638" t="str">
            <v>3.59</v>
          </cell>
          <cell r="AJ638" t="str">
            <v>78</v>
          </cell>
          <cell r="AK638" t="str">
            <v>0</v>
          </cell>
          <cell r="AL638" t="str">
            <v>及格</v>
          </cell>
          <cell r="AM638" t="str">
            <v/>
          </cell>
          <cell r="AN638" t="str">
            <v/>
          </cell>
          <cell r="AO638" t="str">
            <v/>
          </cell>
          <cell r="AP638" t="str">
            <v/>
          </cell>
          <cell r="AQ638" t="str">
            <v>40</v>
          </cell>
          <cell r="AR638" t="str">
            <v>78</v>
          </cell>
          <cell r="AS638" t="str">
            <v>0</v>
          </cell>
          <cell r="AT638" t="str">
            <v>及格</v>
          </cell>
          <cell r="AU638" t="str">
            <v/>
          </cell>
          <cell r="AV638" t="str">
            <v/>
          </cell>
          <cell r="AW638" t="str">
            <v/>
          </cell>
          <cell r="AX638" t="str">
            <v/>
          </cell>
          <cell r="AY638" t="str">
            <v>83.2</v>
          </cell>
          <cell r="AZ638" t="str">
            <v>0</v>
          </cell>
          <cell r="BA638" t="str">
            <v>83.2</v>
          </cell>
          <cell r="BB638" t="str">
            <v>良好</v>
          </cell>
        </row>
        <row r="639">
          <cell r="F639" t="str">
            <v>刘米萱</v>
          </cell>
          <cell r="G639" t="str">
            <v>2</v>
          </cell>
          <cell r="H639" t="str">
            <v>2010-07-13</v>
          </cell>
          <cell r="I639" t="str">
            <v/>
          </cell>
          <cell r="J639" t="str">
            <v>160.5</v>
          </cell>
          <cell r="K639" t="str">
            <v>54</v>
          </cell>
          <cell r="L639" t="str">
            <v>4.2</v>
          </cell>
          <cell r="M639" t="str">
            <v>4.4</v>
          </cell>
          <cell r="N639" t="str">
            <v>100</v>
          </cell>
          <cell r="O639" t="str">
            <v>正常</v>
          </cell>
          <cell r="P639" t="str">
            <v>2000</v>
          </cell>
          <cell r="Q639" t="str">
            <v>66</v>
          </cell>
          <cell r="R639" t="str">
            <v>及格</v>
          </cell>
          <cell r="S639" t="str">
            <v>9</v>
          </cell>
          <cell r="T639" t="str">
            <v>76</v>
          </cell>
          <cell r="U639" t="str">
            <v>及格</v>
          </cell>
          <cell r="V639" t="str">
            <v>14</v>
          </cell>
          <cell r="W639" t="str">
            <v>74</v>
          </cell>
          <cell r="X639" t="str">
            <v>及格</v>
          </cell>
          <cell r="Y639" t="str">
            <v/>
          </cell>
          <cell r="Z639" t="str">
            <v/>
          </cell>
          <cell r="AA639" t="str">
            <v/>
          </cell>
          <cell r="AB639" t="str">
            <v/>
          </cell>
          <cell r="AC639" t="str">
            <v/>
          </cell>
          <cell r="AD639" t="str">
            <v/>
          </cell>
          <cell r="AE639" t="str">
            <v/>
          </cell>
          <cell r="AF639" t="str">
            <v>155</v>
          </cell>
          <cell r="AG639" t="str">
            <v>66</v>
          </cell>
          <cell r="AH639" t="str">
            <v>及格</v>
          </cell>
          <cell r="AI639" t="str">
            <v>4.16</v>
          </cell>
          <cell r="AJ639" t="str">
            <v>70</v>
          </cell>
          <cell r="AK639" t="str">
            <v>0</v>
          </cell>
          <cell r="AL639" t="str">
            <v>及格</v>
          </cell>
          <cell r="AM639" t="str">
            <v/>
          </cell>
          <cell r="AN639" t="str">
            <v/>
          </cell>
          <cell r="AO639" t="str">
            <v/>
          </cell>
          <cell r="AP639" t="str">
            <v/>
          </cell>
          <cell r="AQ639" t="str">
            <v>41</v>
          </cell>
          <cell r="AR639" t="str">
            <v>78</v>
          </cell>
          <cell r="AS639" t="str">
            <v>0</v>
          </cell>
          <cell r="AT639" t="str">
            <v>及格</v>
          </cell>
          <cell r="AU639" t="str">
            <v/>
          </cell>
          <cell r="AV639" t="str">
            <v/>
          </cell>
          <cell r="AW639" t="str">
            <v/>
          </cell>
          <cell r="AX639" t="str">
            <v/>
          </cell>
          <cell r="AY639" t="str">
            <v>75.9</v>
          </cell>
          <cell r="AZ639" t="str">
            <v>0</v>
          </cell>
          <cell r="BA639" t="str">
            <v>75.9</v>
          </cell>
          <cell r="BB639" t="str">
            <v>及格</v>
          </cell>
        </row>
        <row r="640">
          <cell r="F640" t="str">
            <v>吴双双</v>
          </cell>
          <cell r="G640" t="str">
            <v>2</v>
          </cell>
          <cell r="H640" t="str">
            <v>2009-10-08</v>
          </cell>
          <cell r="I640" t="str">
            <v/>
          </cell>
          <cell r="J640" t="str">
            <v>156</v>
          </cell>
          <cell r="K640" t="str">
            <v>48.4</v>
          </cell>
          <cell r="L640" t="str">
            <v>5.1</v>
          </cell>
          <cell r="M640" t="str">
            <v>4.4</v>
          </cell>
          <cell r="N640" t="str">
            <v>100</v>
          </cell>
          <cell r="O640" t="str">
            <v>正常</v>
          </cell>
          <cell r="P640" t="str">
            <v>2580</v>
          </cell>
          <cell r="Q640" t="str">
            <v>78</v>
          </cell>
          <cell r="R640" t="str">
            <v>及格</v>
          </cell>
          <cell r="S640" t="str">
            <v>8.2</v>
          </cell>
          <cell r="T640" t="str">
            <v>85</v>
          </cell>
          <cell r="U640" t="str">
            <v>良好</v>
          </cell>
          <cell r="V640" t="str">
            <v>13.5</v>
          </cell>
          <cell r="W640" t="str">
            <v>74</v>
          </cell>
          <cell r="X640" t="str">
            <v>及格</v>
          </cell>
          <cell r="Y640" t="str">
            <v/>
          </cell>
          <cell r="Z640" t="str">
            <v/>
          </cell>
          <cell r="AA640" t="str">
            <v/>
          </cell>
          <cell r="AB640" t="str">
            <v/>
          </cell>
          <cell r="AC640" t="str">
            <v/>
          </cell>
          <cell r="AD640" t="str">
            <v/>
          </cell>
          <cell r="AE640" t="str">
            <v/>
          </cell>
          <cell r="AF640" t="str">
            <v>190</v>
          </cell>
          <cell r="AG640" t="str">
            <v>90</v>
          </cell>
          <cell r="AH640" t="str">
            <v>优秀</v>
          </cell>
          <cell r="AI640" t="str">
            <v>3.37</v>
          </cell>
          <cell r="AJ640" t="str">
            <v>90</v>
          </cell>
          <cell r="AK640" t="str">
            <v>0</v>
          </cell>
          <cell r="AL640" t="str">
            <v>优秀</v>
          </cell>
          <cell r="AM640" t="str">
            <v/>
          </cell>
          <cell r="AN640" t="str">
            <v/>
          </cell>
          <cell r="AO640" t="str">
            <v/>
          </cell>
          <cell r="AP640" t="str">
            <v/>
          </cell>
          <cell r="AQ640" t="str">
            <v>40</v>
          </cell>
          <cell r="AR640" t="str">
            <v>78</v>
          </cell>
          <cell r="AS640" t="str">
            <v>0</v>
          </cell>
          <cell r="AT640" t="str">
            <v>及格</v>
          </cell>
          <cell r="AU640" t="str">
            <v/>
          </cell>
          <cell r="AV640" t="str">
            <v/>
          </cell>
          <cell r="AW640" t="str">
            <v/>
          </cell>
          <cell r="AX640" t="str">
            <v/>
          </cell>
          <cell r="AY640" t="str">
            <v>85.9</v>
          </cell>
          <cell r="AZ640" t="str">
            <v>0</v>
          </cell>
          <cell r="BA640" t="str">
            <v>85.9</v>
          </cell>
          <cell r="BB640" t="str">
            <v>良好</v>
          </cell>
        </row>
        <row r="641">
          <cell r="F641" t="str">
            <v>任依涵</v>
          </cell>
          <cell r="G641" t="str">
            <v>2</v>
          </cell>
          <cell r="H641" t="str">
            <v>2009-11-17</v>
          </cell>
          <cell r="I641" t="str">
            <v/>
          </cell>
          <cell r="J641" t="str">
            <v>158</v>
          </cell>
          <cell r="K641" t="str">
            <v>59</v>
          </cell>
          <cell r="L641" t="str">
            <v>4.3</v>
          </cell>
          <cell r="M641" t="str">
            <v>4.4</v>
          </cell>
          <cell r="N641" t="str">
            <v>80</v>
          </cell>
          <cell r="O641" t="str">
            <v>超重</v>
          </cell>
          <cell r="P641" t="str">
            <v>3191</v>
          </cell>
          <cell r="Q641" t="str">
            <v>100</v>
          </cell>
          <cell r="R641" t="str">
            <v>优秀</v>
          </cell>
          <cell r="S641" t="str">
            <v>9.2</v>
          </cell>
          <cell r="T641" t="str">
            <v>74</v>
          </cell>
          <cell r="U641" t="str">
            <v>及格</v>
          </cell>
          <cell r="V641" t="str">
            <v>13</v>
          </cell>
          <cell r="W641" t="str">
            <v>74</v>
          </cell>
          <cell r="X641" t="str">
            <v>及格</v>
          </cell>
          <cell r="Y641" t="str">
            <v/>
          </cell>
          <cell r="Z641" t="str">
            <v/>
          </cell>
          <cell r="AA641" t="str">
            <v/>
          </cell>
          <cell r="AB641" t="str">
            <v/>
          </cell>
          <cell r="AC641" t="str">
            <v/>
          </cell>
          <cell r="AD641" t="str">
            <v/>
          </cell>
          <cell r="AE641" t="str">
            <v/>
          </cell>
          <cell r="AF641" t="str">
            <v>170</v>
          </cell>
          <cell r="AG641" t="str">
            <v>76</v>
          </cell>
          <cell r="AH641" t="str">
            <v>及格</v>
          </cell>
          <cell r="AI641" t="str">
            <v>4.16</v>
          </cell>
          <cell r="AJ641" t="str">
            <v>70</v>
          </cell>
          <cell r="AK641" t="str">
            <v>0</v>
          </cell>
          <cell r="AL641" t="str">
            <v>及格</v>
          </cell>
          <cell r="AM641" t="str">
            <v/>
          </cell>
          <cell r="AN641" t="str">
            <v/>
          </cell>
          <cell r="AO641" t="str">
            <v/>
          </cell>
          <cell r="AP641" t="str">
            <v/>
          </cell>
          <cell r="AQ641" t="str">
            <v>40</v>
          </cell>
          <cell r="AR641" t="str">
            <v>78</v>
          </cell>
          <cell r="AS641" t="str">
            <v>0</v>
          </cell>
          <cell r="AT641" t="str">
            <v>及格</v>
          </cell>
          <cell r="AU641" t="str">
            <v/>
          </cell>
          <cell r="AV641" t="str">
            <v/>
          </cell>
          <cell r="AW641" t="str">
            <v/>
          </cell>
          <cell r="AX641" t="str">
            <v/>
          </cell>
          <cell r="AY641" t="str">
            <v>78.6</v>
          </cell>
          <cell r="AZ641" t="str">
            <v>0</v>
          </cell>
          <cell r="BA641" t="str">
            <v>78.6</v>
          </cell>
          <cell r="BB641" t="str">
            <v>及格</v>
          </cell>
        </row>
        <row r="642">
          <cell r="F642" t="str">
            <v>袁李铭</v>
          </cell>
          <cell r="G642" t="str">
            <v>1</v>
          </cell>
          <cell r="H642" t="str">
            <v>2009-10-09</v>
          </cell>
          <cell r="I642" t="str">
            <v/>
          </cell>
          <cell r="J642" t="str">
            <v>172.5</v>
          </cell>
          <cell r="K642" t="str">
            <v>61.6</v>
          </cell>
          <cell r="L642" t="str">
            <v>4.1</v>
          </cell>
          <cell r="M642" t="str">
            <v>4.1</v>
          </cell>
          <cell r="N642" t="str">
            <v>100</v>
          </cell>
          <cell r="O642" t="str">
            <v>正常</v>
          </cell>
          <cell r="P642" t="str">
            <v>3402</v>
          </cell>
          <cell r="Q642" t="str">
            <v>78</v>
          </cell>
          <cell r="R642" t="str">
            <v>及格</v>
          </cell>
          <cell r="S642" t="str">
            <v>7.8</v>
          </cell>
          <cell r="T642" t="str">
            <v>78</v>
          </cell>
          <cell r="U642" t="str">
            <v>及格</v>
          </cell>
          <cell r="V642" t="str">
            <v>8</v>
          </cell>
          <cell r="W642" t="str">
            <v>70</v>
          </cell>
          <cell r="X642" t="str">
            <v>及格</v>
          </cell>
          <cell r="Y642" t="str">
            <v/>
          </cell>
          <cell r="Z642" t="str">
            <v/>
          </cell>
          <cell r="AA642" t="str">
            <v/>
          </cell>
          <cell r="AB642" t="str">
            <v/>
          </cell>
          <cell r="AC642" t="str">
            <v/>
          </cell>
          <cell r="AD642" t="str">
            <v/>
          </cell>
          <cell r="AE642" t="str">
            <v/>
          </cell>
          <cell r="AF642" t="str">
            <v>220</v>
          </cell>
          <cell r="AG642" t="str">
            <v>76</v>
          </cell>
          <cell r="AH642" t="str">
            <v>及格</v>
          </cell>
          <cell r="AI642" t="str">
            <v/>
          </cell>
          <cell r="AJ642" t="str">
            <v/>
          </cell>
          <cell r="AK642" t="str">
            <v/>
          </cell>
          <cell r="AL642" t="str">
            <v/>
          </cell>
          <cell r="AM642" t="str">
            <v>4.10</v>
          </cell>
          <cell r="AN642" t="str">
            <v>78</v>
          </cell>
          <cell r="AO642" t="str">
            <v>0</v>
          </cell>
          <cell r="AP642" t="str">
            <v>及格</v>
          </cell>
          <cell r="AQ642" t="str">
            <v/>
          </cell>
          <cell r="AR642" t="str">
            <v/>
          </cell>
          <cell r="AS642" t="str">
            <v/>
          </cell>
          <cell r="AT642" t="str">
            <v/>
          </cell>
          <cell r="AU642" t="str">
            <v>4</v>
          </cell>
          <cell r="AV642" t="str">
            <v>40</v>
          </cell>
          <cell r="AW642" t="str">
            <v>0</v>
          </cell>
          <cell r="AX642" t="str">
            <v>不及格</v>
          </cell>
          <cell r="AY642" t="str">
            <v>76.5</v>
          </cell>
          <cell r="AZ642" t="str">
            <v>0</v>
          </cell>
          <cell r="BA642" t="str">
            <v>76.5</v>
          </cell>
          <cell r="BB642" t="str">
            <v>及格</v>
          </cell>
        </row>
        <row r="643">
          <cell r="F643" t="str">
            <v>李沈珂</v>
          </cell>
          <cell r="G643" t="str">
            <v>1</v>
          </cell>
          <cell r="H643" t="str">
            <v>2010-07-24</v>
          </cell>
          <cell r="I643" t="str">
            <v/>
          </cell>
          <cell r="J643" t="str">
            <v>182</v>
          </cell>
          <cell r="K643" t="str">
            <v>80.3</v>
          </cell>
          <cell r="L643" t="str">
            <v>4.1</v>
          </cell>
          <cell r="M643" t="str">
            <v>4.1</v>
          </cell>
          <cell r="N643" t="str">
            <v>80</v>
          </cell>
          <cell r="O643" t="str">
            <v>超重</v>
          </cell>
          <cell r="P643" t="str">
            <v>3608</v>
          </cell>
          <cell r="Q643" t="str">
            <v>80</v>
          </cell>
          <cell r="R643" t="str">
            <v>良好</v>
          </cell>
          <cell r="S643" t="str">
            <v>9.2</v>
          </cell>
          <cell r="T643" t="str">
            <v>64</v>
          </cell>
          <cell r="U643" t="str">
            <v>及格</v>
          </cell>
          <cell r="V643" t="str">
            <v>16</v>
          </cell>
          <cell r="W643" t="str">
            <v>85</v>
          </cell>
          <cell r="X643" t="str">
            <v>良好</v>
          </cell>
          <cell r="Y643" t="str">
            <v/>
          </cell>
          <cell r="Z643" t="str">
            <v/>
          </cell>
          <cell r="AA643" t="str">
            <v/>
          </cell>
          <cell r="AB643" t="str">
            <v/>
          </cell>
          <cell r="AC643" t="str">
            <v/>
          </cell>
          <cell r="AD643" t="str">
            <v/>
          </cell>
          <cell r="AE643" t="str">
            <v/>
          </cell>
          <cell r="AF643" t="str">
            <v>180</v>
          </cell>
          <cell r="AG643" t="str">
            <v>50</v>
          </cell>
          <cell r="AH643" t="str">
            <v>不及格</v>
          </cell>
          <cell r="AI643" t="str">
            <v/>
          </cell>
          <cell r="AJ643" t="str">
            <v/>
          </cell>
          <cell r="AK643" t="str">
            <v/>
          </cell>
          <cell r="AL643" t="str">
            <v/>
          </cell>
          <cell r="AM643" t="str">
            <v>4.30</v>
          </cell>
          <cell r="AN643" t="str">
            <v>70</v>
          </cell>
          <cell r="AO643" t="str">
            <v>0</v>
          </cell>
          <cell r="AP643" t="str">
            <v>及格</v>
          </cell>
          <cell r="AQ643" t="str">
            <v/>
          </cell>
          <cell r="AR643" t="str">
            <v/>
          </cell>
          <cell r="AS643" t="str">
            <v/>
          </cell>
          <cell r="AT643" t="str">
            <v/>
          </cell>
          <cell r="AU643" t="str">
            <v>2</v>
          </cell>
          <cell r="AV643" t="str">
            <v>20</v>
          </cell>
          <cell r="AW643" t="str">
            <v>0</v>
          </cell>
          <cell r="AX643" t="str">
            <v>不及格</v>
          </cell>
          <cell r="AY643" t="str">
            <v>66.3</v>
          </cell>
          <cell r="AZ643" t="str">
            <v>0</v>
          </cell>
          <cell r="BA643" t="str">
            <v>66.3</v>
          </cell>
          <cell r="BB643" t="str">
            <v>及格</v>
          </cell>
        </row>
        <row r="644">
          <cell r="F644" t="str">
            <v>潘语珂</v>
          </cell>
          <cell r="G644" t="str">
            <v>2</v>
          </cell>
          <cell r="H644" t="str">
            <v>2010-05-23</v>
          </cell>
          <cell r="I644" t="str">
            <v/>
          </cell>
          <cell r="J644" t="str">
            <v>164</v>
          </cell>
          <cell r="K644" t="str">
            <v>47.2</v>
          </cell>
          <cell r="L644" t="str">
            <v>4.3</v>
          </cell>
          <cell r="M644" t="str">
            <v>4.7</v>
          </cell>
          <cell r="N644" t="str">
            <v>100</v>
          </cell>
          <cell r="O644" t="str">
            <v>正常</v>
          </cell>
          <cell r="P644" t="str">
            <v>3012</v>
          </cell>
          <cell r="Q644" t="str">
            <v>95</v>
          </cell>
          <cell r="R644" t="str">
            <v>优秀</v>
          </cell>
          <cell r="S644" t="str">
            <v>8.3</v>
          </cell>
          <cell r="T644" t="str">
            <v>85</v>
          </cell>
          <cell r="U644" t="str">
            <v>良好</v>
          </cell>
          <cell r="V644" t="str">
            <v>11</v>
          </cell>
          <cell r="W644" t="str">
            <v>70</v>
          </cell>
          <cell r="X644" t="str">
            <v>及格</v>
          </cell>
          <cell r="Y644" t="str">
            <v/>
          </cell>
          <cell r="Z644" t="str">
            <v/>
          </cell>
          <cell r="AA644" t="str">
            <v/>
          </cell>
          <cell r="AB644" t="str">
            <v/>
          </cell>
          <cell r="AC644" t="str">
            <v/>
          </cell>
          <cell r="AD644" t="str">
            <v/>
          </cell>
          <cell r="AE644" t="str">
            <v/>
          </cell>
          <cell r="AF644" t="str">
            <v>200</v>
          </cell>
          <cell r="AG644" t="str">
            <v>95</v>
          </cell>
          <cell r="AH644" t="str">
            <v>优秀</v>
          </cell>
          <cell r="AI644" t="str">
            <v>3.54</v>
          </cell>
          <cell r="AJ644" t="str">
            <v>80</v>
          </cell>
          <cell r="AK644" t="str">
            <v>0</v>
          </cell>
          <cell r="AL644" t="str">
            <v>良好</v>
          </cell>
          <cell r="AM644" t="str">
            <v/>
          </cell>
          <cell r="AN644" t="str">
            <v/>
          </cell>
          <cell r="AO644" t="str">
            <v/>
          </cell>
          <cell r="AP644" t="str">
            <v/>
          </cell>
          <cell r="AQ644" t="str">
            <v>65</v>
          </cell>
          <cell r="AR644" t="str">
            <v>100</v>
          </cell>
          <cell r="AS644" t="str">
            <v>10</v>
          </cell>
          <cell r="AT644" t="str">
            <v>优秀</v>
          </cell>
          <cell r="AU644" t="str">
            <v/>
          </cell>
          <cell r="AV644" t="str">
            <v/>
          </cell>
          <cell r="AW644" t="str">
            <v/>
          </cell>
          <cell r="AX644" t="str">
            <v/>
          </cell>
          <cell r="AY644" t="str">
            <v>88.8</v>
          </cell>
          <cell r="AZ644" t="str">
            <v>10</v>
          </cell>
          <cell r="BA644" t="str">
            <v>98.8</v>
          </cell>
          <cell r="BB644" t="str">
            <v>优秀</v>
          </cell>
        </row>
        <row r="645">
          <cell r="F645" t="str">
            <v>尤嘉润</v>
          </cell>
          <cell r="G645" t="str">
            <v>1</v>
          </cell>
          <cell r="H645" t="str">
            <v>2009-10-15</v>
          </cell>
          <cell r="I645" t="str">
            <v/>
          </cell>
          <cell r="J645" t="str">
            <v>176</v>
          </cell>
          <cell r="K645" t="str">
            <v>58.6</v>
          </cell>
          <cell r="L645" t="str">
            <v>4.1</v>
          </cell>
          <cell r="M645" t="str">
            <v>4.1</v>
          </cell>
          <cell r="N645" t="str">
            <v>100</v>
          </cell>
          <cell r="O645" t="str">
            <v>正常</v>
          </cell>
          <cell r="P645" t="str">
            <v>3500</v>
          </cell>
          <cell r="Q645" t="str">
            <v>80</v>
          </cell>
          <cell r="R645" t="str">
            <v>良好</v>
          </cell>
          <cell r="S645" t="str">
            <v>7.8</v>
          </cell>
          <cell r="T645" t="str">
            <v>78</v>
          </cell>
          <cell r="U645" t="str">
            <v>及格</v>
          </cell>
          <cell r="V645" t="str">
            <v>6</v>
          </cell>
          <cell r="W645" t="str">
            <v>68</v>
          </cell>
          <cell r="X645" t="str">
            <v>及格</v>
          </cell>
          <cell r="Y645" t="str">
            <v/>
          </cell>
          <cell r="Z645" t="str">
            <v/>
          </cell>
          <cell r="AA645" t="str">
            <v/>
          </cell>
          <cell r="AB645" t="str">
            <v/>
          </cell>
          <cell r="AC645" t="str">
            <v/>
          </cell>
          <cell r="AD645" t="str">
            <v/>
          </cell>
          <cell r="AE645" t="str">
            <v/>
          </cell>
          <cell r="AF645" t="str">
            <v>225</v>
          </cell>
          <cell r="AG645" t="str">
            <v>80</v>
          </cell>
          <cell r="AH645" t="str">
            <v>良好</v>
          </cell>
          <cell r="AI645" t="str">
            <v/>
          </cell>
          <cell r="AJ645" t="str">
            <v/>
          </cell>
          <cell r="AK645" t="str">
            <v/>
          </cell>
          <cell r="AL645" t="str">
            <v/>
          </cell>
          <cell r="AM645" t="str">
            <v>4.20</v>
          </cell>
          <cell r="AN645" t="str">
            <v>74</v>
          </cell>
          <cell r="AO645" t="str">
            <v>0</v>
          </cell>
          <cell r="AP645" t="str">
            <v>及格</v>
          </cell>
          <cell r="AQ645" t="str">
            <v/>
          </cell>
          <cell r="AR645" t="str">
            <v/>
          </cell>
          <cell r="AS645" t="str">
            <v/>
          </cell>
          <cell r="AT645" t="str">
            <v/>
          </cell>
          <cell r="AU645" t="str">
            <v>8</v>
          </cell>
          <cell r="AV645" t="str">
            <v>68</v>
          </cell>
          <cell r="AW645" t="str">
            <v>0</v>
          </cell>
          <cell r="AX645" t="str">
            <v>及格</v>
          </cell>
          <cell r="AY645" t="str">
            <v>79.0</v>
          </cell>
          <cell r="AZ645" t="str">
            <v>0</v>
          </cell>
          <cell r="BA645" t="str">
            <v>79</v>
          </cell>
          <cell r="BB645" t="str">
            <v>及格</v>
          </cell>
        </row>
        <row r="646">
          <cell r="F646" t="str">
            <v>张齐好</v>
          </cell>
          <cell r="G646" t="str">
            <v>2</v>
          </cell>
          <cell r="H646" t="str">
            <v>2010-03-21</v>
          </cell>
          <cell r="I646" t="str">
            <v/>
          </cell>
          <cell r="J646" t="str">
            <v>161</v>
          </cell>
          <cell r="K646" t="str">
            <v>55.5</v>
          </cell>
          <cell r="L646" t="str">
            <v>5.1</v>
          </cell>
          <cell r="M646" t="str">
            <v>5.0</v>
          </cell>
          <cell r="N646" t="str">
            <v>100</v>
          </cell>
          <cell r="O646" t="str">
            <v>正常</v>
          </cell>
          <cell r="P646" t="str">
            <v>3051</v>
          </cell>
          <cell r="Q646" t="str">
            <v>100</v>
          </cell>
          <cell r="R646" t="str">
            <v>优秀</v>
          </cell>
          <cell r="S646" t="str">
            <v>8.4</v>
          </cell>
          <cell r="T646" t="str">
            <v>85</v>
          </cell>
          <cell r="U646" t="str">
            <v>良好</v>
          </cell>
          <cell r="V646" t="str">
            <v>16</v>
          </cell>
          <cell r="W646" t="str">
            <v>78</v>
          </cell>
          <cell r="X646" t="str">
            <v>及格</v>
          </cell>
          <cell r="Y646" t="str">
            <v/>
          </cell>
          <cell r="Z646" t="str">
            <v/>
          </cell>
          <cell r="AA646" t="str">
            <v/>
          </cell>
          <cell r="AB646" t="str">
            <v/>
          </cell>
          <cell r="AC646" t="str">
            <v/>
          </cell>
          <cell r="AD646" t="str">
            <v/>
          </cell>
          <cell r="AE646" t="str">
            <v/>
          </cell>
          <cell r="AF646" t="str">
            <v>180</v>
          </cell>
          <cell r="AG646" t="str">
            <v>80</v>
          </cell>
          <cell r="AH646" t="str">
            <v>良好</v>
          </cell>
          <cell r="AI646" t="str">
            <v>3.47</v>
          </cell>
          <cell r="AJ646" t="str">
            <v>85</v>
          </cell>
          <cell r="AK646" t="str">
            <v>0</v>
          </cell>
          <cell r="AL646" t="str">
            <v>良好</v>
          </cell>
          <cell r="AM646" t="str">
            <v/>
          </cell>
          <cell r="AN646" t="str">
            <v/>
          </cell>
          <cell r="AO646" t="str">
            <v/>
          </cell>
          <cell r="AP646" t="str">
            <v/>
          </cell>
          <cell r="AQ646" t="str">
            <v>46</v>
          </cell>
          <cell r="AR646" t="str">
            <v>85</v>
          </cell>
          <cell r="AS646" t="str">
            <v>0</v>
          </cell>
          <cell r="AT646" t="str">
            <v>良好</v>
          </cell>
          <cell r="AU646" t="str">
            <v/>
          </cell>
          <cell r="AV646" t="str">
            <v/>
          </cell>
          <cell r="AW646" t="str">
            <v/>
          </cell>
          <cell r="AX646" t="str">
            <v/>
          </cell>
          <cell r="AY646" t="str">
            <v>88.3</v>
          </cell>
          <cell r="AZ646" t="str">
            <v>0</v>
          </cell>
          <cell r="BA646" t="str">
            <v>88.3</v>
          </cell>
          <cell r="BB646" t="str">
            <v>良好</v>
          </cell>
        </row>
        <row r="647">
          <cell r="F647" t="str">
            <v>黄靖瑜</v>
          </cell>
          <cell r="G647" t="str">
            <v>2</v>
          </cell>
          <cell r="H647" t="str">
            <v>2010-02-02</v>
          </cell>
          <cell r="I647" t="str">
            <v/>
          </cell>
          <cell r="J647" t="str">
            <v>165.5</v>
          </cell>
          <cell r="K647" t="str">
            <v>55</v>
          </cell>
          <cell r="L647" t="str">
            <v>4.9</v>
          </cell>
          <cell r="M647" t="str">
            <v>5.1</v>
          </cell>
          <cell r="N647" t="str">
            <v>100</v>
          </cell>
          <cell r="O647" t="str">
            <v>正常</v>
          </cell>
          <cell r="P647" t="str">
            <v>2650</v>
          </cell>
          <cell r="Q647" t="str">
            <v>80</v>
          </cell>
          <cell r="R647" t="str">
            <v>良好</v>
          </cell>
          <cell r="S647" t="str">
            <v>8.4</v>
          </cell>
          <cell r="T647" t="str">
            <v>85</v>
          </cell>
          <cell r="U647" t="str">
            <v>良好</v>
          </cell>
          <cell r="V647" t="str">
            <v>6</v>
          </cell>
          <cell r="W647" t="str">
            <v>62</v>
          </cell>
          <cell r="X647" t="str">
            <v>及格</v>
          </cell>
          <cell r="Y647" t="str">
            <v/>
          </cell>
          <cell r="Z647" t="str">
            <v/>
          </cell>
          <cell r="AA647" t="str">
            <v/>
          </cell>
          <cell r="AB647" t="str">
            <v/>
          </cell>
          <cell r="AC647" t="str">
            <v/>
          </cell>
          <cell r="AD647" t="str">
            <v/>
          </cell>
          <cell r="AE647" t="str">
            <v/>
          </cell>
          <cell r="AF647" t="str">
            <v>170</v>
          </cell>
          <cell r="AG647" t="str">
            <v>76</v>
          </cell>
          <cell r="AH647" t="str">
            <v>及格</v>
          </cell>
          <cell r="AI647" t="str">
            <v>3.59</v>
          </cell>
          <cell r="AJ647" t="str">
            <v>78</v>
          </cell>
          <cell r="AK647" t="str">
            <v>0</v>
          </cell>
          <cell r="AL647" t="str">
            <v>及格</v>
          </cell>
          <cell r="AM647" t="str">
            <v/>
          </cell>
          <cell r="AN647" t="str">
            <v/>
          </cell>
          <cell r="AO647" t="str">
            <v/>
          </cell>
          <cell r="AP647" t="str">
            <v/>
          </cell>
          <cell r="AQ647" t="str">
            <v>31</v>
          </cell>
          <cell r="AR647" t="str">
            <v>68</v>
          </cell>
          <cell r="AS647" t="str">
            <v>0</v>
          </cell>
          <cell r="AT647" t="str">
            <v>及格</v>
          </cell>
          <cell r="AU647" t="str">
            <v/>
          </cell>
          <cell r="AV647" t="str">
            <v/>
          </cell>
          <cell r="AW647" t="str">
            <v/>
          </cell>
          <cell r="AX647" t="str">
            <v/>
          </cell>
          <cell r="AY647" t="str">
            <v>80.2</v>
          </cell>
          <cell r="AZ647" t="str">
            <v>0</v>
          </cell>
          <cell r="BA647" t="str">
            <v>80.2</v>
          </cell>
          <cell r="BB647" t="str">
            <v>良好</v>
          </cell>
        </row>
        <row r="648">
          <cell r="F648" t="str">
            <v>顾沁梓</v>
          </cell>
          <cell r="G648" t="str">
            <v>2</v>
          </cell>
          <cell r="H648" t="str">
            <v>2011-09-24</v>
          </cell>
          <cell r="I648" t="str">
            <v/>
          </cell>
          <cell r="J648" t="str">
            <v>162.5</v>
          </cell>
          <cell r="K648" t="str">
            <v>48.4</v>
          </cell>
          <cell r="L648" t="str">
            <v>4.6</v>
          </cell>
          <cell r="M648" t="str">
            <v>4.9</v>
          </cell>
          <cell r="N648" t="str">
            <v>100</v>
          </cell>
          <cell r="O648" t="str">
            <v>正常</v>
          </cell>
          <cell r="P648" t="str">
            <v>2911</v>
          </cell>
          <cell r="Q648" t="str">
            <v>100</v>
          </cell>
          <cell r="R648" t="str">
            <v>优秀</v>
          </cell>
          <cell r="S648" t="str">
            <v>8.4</v>
          </cell>
          <cell r="T648" t="str">
            <v>85</v>
          </cell>
          <cell r="U648" t="str">
            <v>良好</v>
          </cell>
          <cell r="V648" t="str">
            <v>30.5</v>
          </cell>
          <cell r="W648" t="str">
            <v>100</v>
          </cell>
          <cell r="X648" t="str">
            <v>优秀</v>
          </cell>
          <cell r="Y648" t="str">
            <v/>
          </cell>
          <cell r="Z648" t="str">
            <v/>
          </cell>
          <cell r="AA648" t="str">
            <v/>
          </cell>
          <cell r="AB648" t="str">
            <v/>
          </cell>
          <cell r="AC648" t="str">
            <v/>
          </cell>
          <cell r="AD648" t="str">
            <v/>
          </cell>
          <cell r="AE648" t="str">
            <v/>
          </cell>
          <cell r="AF648" t="str">
            <v>210</v>
          </cell>
          <cell r="AG648" t="str">
            <v>100</v>
          </cell>
          <cell r="AH648" t="str">
            <v>优秀</v>
          </cell>
          <cell r="AI648" t="str">
            <v>3.24</v>
          </cell>
          <cell r="AJ648" t="str">
            <v>100</v>
          </cell>
          <cell r="AK648" t="str">
            <v>2</v>
          </cell>
          <cell r="AL648" t="str">
            <v>优秀</v>
          </cell>
          <cell r="AM648" t="str">
            <v/>
          </cell>
          <cell r="AN648" t="str">
            <v/>
          </cell>
          <cell r="AO648" t="str">
            <v/>
          </cell>
          <cell r="AP648" t="str">
            <v/>
          </cell>
          <cell r="AQ648" t="str">
            <v>53</v>
          </cell>
          <cell r="AR648" t="str">
            <v>100</v>
          </cell>
          <cell r="AS648" t="str">
            <v>1</v>
          </cell>
          <cell r="AT648" t="str">
            <v>优秀</v>
          </cell>
          <cell r="AU648" t="str">
            <v/>
          </cell>
          <cell r="AV648" t="str">
            <v/>
          </cell>
          <cell r="AW648" t="str">
            <v/>
          </cell>
          <cell r="AX648" t="str">
            <v/>
          </cell>
          <cell r="AY648" t="str">
            <v>97.0</v>
          </cell>
          <cell r="AZ648" t="str">
            <v>3</v>
          </cell>
          <cell r="BA648" t="str">
            <v>100</v>
          </cell>
          <cell r="BB648" t="str">
            <v>优秀</v>
          </cell>
        </row>
        <row r="649">
          <cell r="F649" t="str">
            <v>华昱然</v>
          </cell>
          <cell r="G649" t="str">
            <v>1</v>
          </cell>
          <cell r="H649" t="str">
            <v>2011-10-24</v>
          </cell>
          <cell r="I649" t="str">
            <v/>
          </cell>
          <cell r="J649" t="str">
            <v>173</v>
          </cell>
          <cell r="K649" t="str">
            <v>70.4</v>
          </cell>
          <cell r="L649" t="str">
            <v>4.5</v>
          </cell>
          <cell r="M649" t="str">
            <v>4.8</v>
          </cell>
          <cell r="N649" t="str">
            <v>80</v>
          </cell>
          <cell r="O649" t="str">
            <v>超重</v>
          </cell>
          <cell r="P649" t="str">
            <v>3702</v>
          </cell>
          <cell r="Q649" t="str">
            <v>100</v>
          </cell>
          <cell r="R649" t="str">
            <v>优秀</v>
          </cell>
          <cell r="S649" t="str">
            <v>8.5</v>
          </cell>
          <cell r="T649" t="str">
            <v>76</v>
          </cell>
          <cell r="U649" t="str">
            <v>及格</v>
          </cell>
          <cell r="V649" t="str">
            <v>29</v>
          </cell>
          <cell r="W649" t="str">
            <v>100</v>
          </cell>
          <cell r="X649" t="str">
            <v>优秀</v>
          </cell>
          <cell r="Y649" t="str">
            <v/>
          </cell>
          <cell r="Z649" t="str">
            <v/>
          </cell>
          <cell r="AA649" t="str">
            <v/>
          </cell>
          <cell r="AB649" t="str">
            <v/>
          </cell>
          <cell r="AC649" t="str">
            <v/>
          </cell>
          <cell r="AD649" t="str">
            <v/>
          </cell>
          <cell r="AE649" t="str">
            <v/>
          </cell>
          <cell r="AF649" t="str">
            <v>170</v>
          </cell>
          <cell r="AG649" t="str">
            <v>66</v>
          </cell>
          <cell r="AH649" t="str">
            <v>及格</v>
          </cell>
          <cell r="AI649" t="str">
            <v/>
          </cell>
          <cell r="AJ649" t="str">
            <v/>
          </cell>
          <cell r="AK649" t="str">
            <v/>
          </cell>
          <cell r="AL649" t="str">
            <v/>
          </cell>
          <cell r="AM649" t="str">
            <v>4.43</v>
          </cell>
          <cell r="AN649" t="str">
            <v>74</v>
          </cell>
          <cell r="AO649" t="str">
            <v>0</v>
          </cell>
          <cell r="AP649" t="str">
            <v>及格</v>
          </cell>
          <cell r="AQ649" t="str">
            <v/>
          </cell>
          <cell r="AR649" t="str">
            <v/>
          </cell>
          <cell r="AS649" t="str">
            <v/>
          </cell>
          <cell r="AT649" t="str">
            <v/>
          </cell>
          <cell r="AU649" t="str">
            <v>1</v>
          </cell>
          <cell r="AV649" t="str">
            <v>30</v>
          </cell>
          <cell r="AW649" t="str">
            <v>0</v>
          </cell>
          <cell r="AX649" t="str">
            <v>不及格</v>
          </cell>
          <cell r="AY649" t="str">
            <v>76.6</v>
          </cell>
          <cell r="AZ649" t="str">
            <v>0</v>
          </cell>
          <cell r="BA649" t="str">
            <v>76.6</v>
          </cell>
          <cell r="BB649" t="str">
            <v>及格</v>
          </cell>
        </row>
        <row r="650">
          <cell r="F650" t="str">
            <v>龚熙文</v>
          </cell>
          <cell r="G650" t="str">
            <v>2</v>
          </cell>
          <cell r="H650" t="str">
            <v>2012-06-20</v>
          </cell>
          <cell r="I650" t="str">
            <v/>
          </cell>
          <cell r="J650" t="str">
            <v>160</v>
          </cell>
          <cell r="K650" t="str">
            <v>43.2</v>
          </cell>
          <cell r="L650" t="str">
            <v>5.1</v>
          </cell>
          <cell r="M650" t="str">
            <v>5.1</v>
          </cell>
          <cell r="N650" t="str">
            <v>100</v>
          </cell>
          <cell r="O650" t="str">
            <v>正常</v>
          </cell>
          <cell r="P650" t="str">
            <v>2242</v>
          </cell>
          <cell r="Q650" t="str">
            <v>76</v>
          </cell>
          <cell r="R650" t="str">
            <v>及格</v>
          </cell>
          <cell r="S650" t="str">
            <v>8</v>
          </cell>
          <cell r="T650" t="str">
            <v>100</v>
          </cell>
          <cell r="U650" t="str">
            <v>优秀</v>
          </cell>
          <cell r="V650" t="str">
            <v>10</v>
          </cell>
          <cell r="W650" t="str">
            <v>72</v>
          </cell>
          <cell r="X650" t="str">
            <v>及格</v>
          </cell>
          <cell r="Y650" t="str">
            <v/>
          </cell>
          <cell r="Z650" t="str">
            <v/>
          </cell>
          <cell r="AA650" t="str">
            <v/>
          </cell>
          <cell r="AB650" t="str">
            <v/>
          </cell>
          <cell r="AC650" t="str">
            <v/>
          </cell>
          <cell r="AD650" t="str">
            <v/>
          </cell>
          <cell r="AE650" t="str">
            <v/>
          </cell>
          <cell r="AF650" t="str">
            <v>180</v>
          </cell>
          <cell r="AG650" t="str">
            <v>85</v>
          </cell>
          <cell r="AH650" t="str">
            <v>良好</v>
          </cell>
          <cell r="AI650" t="str">
            <v>3.29</v>
          </cell>
          <cell r="AJ650" t="str">
            <v>100</v>
          </cell>
          <cell r="AK650" t="str">
            <v>1</v>
          </cell>
          <cell r="AL650" t="str">
            <v>优秀</v>
          </cell>
          <cell r="AM650" t="str">
            <v/>
          </cell>
          <cell r="AN650" t="str">
            <v/>
          </cell>
          <cell r="AO650" t="str">
            <v/>
          </cell>
          <cell r="AP650" t="str">
            <v/>
          </cell>
          <cell r="AQ650" t="str">
            <v>35</v>
          </cell>
          <cell r="AR650" t="str">
            <v>74</v>
          </cell>
          <cell r="AS650" t="str">
            <v>0</v>
          </cell>
          <cell r="AT650" t="str">
            <v>及格</v>
          </cell>
          <cell r="AU650" t="str">
            <v/>
          </cell>
          <cell r="AV650" t="str">
            <v/>
          </cell>
          <cell r="AW650" t="str">
            <v/>
          </cell>
          <cell r="AX650" t="str">
            <v/>
          </cell>
          <cell r="AY650" t="str">
            <v>89.5</v>
          </cell>
          <cell r="AZ650" t="str">
            <v>1</v>
          </cell>
          <cell r="BA650" t="str">
            <v>90.5</v>
          </cell>
          <cell r="BB650" t="str">
            <v>优秀</v>
          </cell>
        </row>
        <row r="651">
          <cell r="F651" t="str">
            <v>吴一凡</v>
          </cell>
          <cell r="G651" t="str">
            <v>1</v>
          </cell>
          <cell r="H651" t="str">
            <v>2012-05-18</v>
          </cell>
          <cell r="I651" t="str">
            <v/>
          </cell>
          <cell r="J651" t="str">
            <v>156</v>
          </cell>
          <cell r="K651" t="str">
            <v>38.8</v>
          </cell>
          <cell r="L651" t="str">
            <v>4.9</v>
          </cell>
          <cell r="M651" t="str">
            <v>4.9</v>
          </cell>
          <cell r="N651" t="str">
            <v>100</v>
          </cell>
          <cell r="O651" t="str">
            <v>正常</v>
          </cell>
          <cell r="P651" t="str">
            <v>2491</v>
          </cell>
          <cell r="Q651" t="str">
            <v>72</v>
          </cell>
          <cell r="R651" t="str">
            <v>及格</v>
          </cell>
          <cell r="S651" t="str">
            <v>9.1</v>
          </cell>
          <cell r="T651" t="str">
            <v>70</v>
          </cell>
          <cell r="U651" t="str">
            <v>及格</v>
          </cell>
          <cell r="V651" t="str">
            <v>18.5</v>
          </cell>
          <cell r="W651" t="str">
            <v>100</v>
          </cell>
          <cell r="X651" t="str">
            <v>优秀</v>
          </cell>
          <cell r="Y651" t="str">
            <v/>
          </cell>
          <cell r="Z651" t="str">
            <v/>
          </cell>
          <cell r="AA651" t="str">
            <v/>
          </cell>
          <cell r="AB651" t="str">
            <v/>
          </cell>
          <cell r="AC651" t="str">
            <v/>
          </cell>
          <cell r="AD651" t="str">
            <v/>
          </cell>
          <cell r="AE651" t="str">
            <v/>
          </cell>
          <cell r="AF651" t="str">
            <v>170</v>
          </cell>
          <cell r="AG651" t="str">
            <v>66</v>
          </cell>
          <cell r="AH651" t="str">
            <v>及格</v>
          </cell>
          <cell r="AI651" t="str">
            <v/>
          </cell>
          <cell r="AJ651" t="str">
            <v/>
          </cell>
          <cell r="AK651" t="str">
            <v/>
          </cell>
          <cell r="AL651" t="str">
            <v/>
          </cell>
          <cell r="AM651" t="str">
            <v>4.39</v>
          </cell>
          <cell r="AN651" t="str">
            <v>76</v>
          </cell>
          <cell r="AO651" t="str">
            <v>0</v>
          </cell>
          <cell r="AP651" t="str">
            <v>及格</v>
          </cell>
          <cell r="AQ651" t="str">
            <v/>
          </cell>
          <cell r="AR651" t="str">
            <v/>
          </cell>
          <cell r="AS651" t="str">
            <v/>
          </cell>
          <cell r="AT651" t="str">
            <v/>
          </cell>
          <cell r="AU651" t="str">
            <v>1</v>
          </cell>
          <cell r="AV651" t="str">
            <v>30</v>
          </cell>
          <cell r="AW651" t="str">
            <v>0</v>
          </cell>
          <cell r="AX651" t="str">
            <v>不及格</v>
          </cell>
          <cell r="AY651" t="str">
            <v>74.6</v>
          </cell>
          <cell r="AZ651" t="str">
            <v>0</v>
          </cell>
          <cell r="BA651" t="str">
            <v>74.6</v>
          </cell>
          <cell r="BB651" t="str">
            <v>及格</v>
          </cell>
        </row>
        <row r="652">
          <cell r="F652" t="str">
            <v>王姝涵</v>
          </cell>
          <cell r="G652" t="str">
            <v>2</v>
          </cell>
          <cell r="H652" t="str">
            <v>2011-09-19</v>
          </cell>
          <cell r="I652" t="str">
            <v/>
          </cell>
          <cell r="J652" t="str">
            <v>150.5</v>
          </cell>
          <cell r="K652" t="str">
            <v>35.5</v>
          </cell>
          <cell r="L652" t="str">
            <v>4.9</v>
          </cell>
          <cell r="M652" t="str">
            <v>4.7</v>
          </cell>
          <cell r="N652" t="str">
            <v>100</v>
          </cell>
          <cell r="O652" t="str">
            <v>正常</v>
          </cell>
          <cell r="P652" t="str">
            <v>1784</v>
          </cell>
          <cell r="Q652" t="str">
            <v>68</v>
          </cell>
          <cell r="R652" t="str">
            <v>及格</v>
          </cell>
          <cell r="S652" t="str">
            <v>8.8</v>
          </cell>
          <cell r="T652" t="str">
            <v>80</v>
          </cell>
          <cell r="U652" t="str">
            <v>良好</v>
          </cell>
          <cell r="V652" t="str">
            <v>15</v>
          </cell>
          <cell r="W652" t="str">
            <v>80</v>
          </cell>
          <cell r="X652" t="str">
            <v>良好</v>
          </cell>
          <cell r="Y652" t="str">
            <v/>
          </cell>
          <cell r="Z652" t="str">
            <v/>
          </cell>
          <cell r="AA652" t="str">
            <v/>
          </cell>
          <cell r="AB652" t="str">
            <v/>
          </cell>
          <cell r="AC652" t="str">
            <v/>
          </cell>
          <cell r="AD652" t="str">
            <v/>
          </cell>
          <cell r="AE652" t="str">
            <v/>
          </cell>
          <cell r="AF652" t="str">
            <v>165</v>
          </cell>
          <cell r="AG652" t="str">
            <v>76</v>
          </cell>
          <cell r="AH652" t="str">
            <v>及格</v>
          </cell>
          <cell r="AI652" t="str">
            <v>4.09</v>
          </cell>
          <cell r="AJ652" t="str">
            <v>78</v>
          </cell>
          <cell r="AK652" t="str">
            <v>0</v>
          </cell>
          <cell r="AL652" t="str">
            <v>及格</v>
          </cell>
          <cell r="AM652" t="str">
            <v/>
          </cell>
          <cell r="AN652" t="str">
            <v/>
          </cell>
          <cell r="AO652" t="str">
            <v/>
          </cell>
          <cell r="AP652" t="str">
            <v/>
          </cell>
          <cell r="AQ652" t="str">
            <v>37</v>
          </cell>
          <cell r="AR652" t="str">
            <v>76</v>
          </cell>
          <cell r="AS652" t="str">
            <v>0</v>
          </cell>
          <cell r="AT652" t="str">
            <v>及格</v>
          </cell>
          <cell r="AU652" t="str">
            <v/>
          </cell>
          <cell r="AV652" t="str">
            <v/>
          </cell>
          <cell r="AW652" t="str">
            <v/>
          </cell>
          <cell r="AX652" t="str">
            <v/>
          </cell>
          <cell r="AY652" t="str">
            <v>80.0</v>
          </cell>
          <cell r="AZ652" t="str">
            <v>0</v>
          </cell>
          <cell r="BA652" t="str">
            <v>80</v>
          </cell>
          <cell r="BB652" t="str">
            <v>良好</v>
          </cell>
        </row>
        <row r="653">
          <cell r="F653" t="str">
            <v>钟昕辰</v>
          </cell>
          <cell r="G653" t="str">
            <v>1</v>
          </cell>
          <cell r="H653" t="str">
            <v>2012-02-05</v>
          </cell>
          <cell r="I653" t="str">
            <v/>
          </cell>
          <cell r="J653" t="str">
            <v>169.5</v>
          </cell>
          <cell r="K653" t="str">
            <v>56.3</v>
          </cell>
          <cell r="L653" t="str">
            <v>5.0</v>
          </cell>
          <cell r="M653" t="str">
            <v>4.9</v>
          </cell>
          <cell r="N653" t="str">
            <v>100</v>
          </cell>
          <cell r="O653" t="str">
            <v>正常</v>
          </cell>
          <cell r="P653" t="str">
            <v>2900</v>
          </cell>
          <cell r="Q653" t="str">
            <v>80</v>
          </cell>
          <cell r="R653" t="str">
            <v>良好</v>
          </cell>
          <cell r="S653" t="str">
            <v>8.5</v>
          </cell>
          <cell r="T653" t="str">
            <v>76</v>
          </cell>
          <cell r="U653" t="str">
            <v>及格</v>
          </cell>
          <cell r="V653" t="str">
            <v>10</v>
          </cell>
          <cell r="W653" t="str">
            <v>78</v>
          </cell>
          <cell r="X653" t="str">
            <v>及格</v>
          </cell>
          <cell r="Y653" t="str">
            <v/>
          </cell>
          <cell r="Z653" t="str">
            <v/>
          </cell>
          <cell r="AA653" t="str">
            <v/>
          </cell>
          <cell r="AB653" t="str">
            <v/>
          </cell>
          <cell r="AC653" t="str">
            <v/>
          </cell>
          <cell r="AD653" t="str">
            <v/>
          </cell>
          <cell r="AE653" t="str">
            <v/>
          </cell>
          <cell r="AF653" t="str">
            <v>190</v>
          </cell>
          <cell r="AG653" t="str">
            <v>76</v>
          </cell>
          <cell r="AH653" t="str">
            <v>及格</v>
          </cell>
          <cell r="AI653" t="str">
            <v/>
          </cell>
          <cell r="AJ653" t="str">
            <v/>
          </cell>
          <cell r="AK653" t="str">
            <v/>
          </cell>
          <cell r="AL653" t="str">
            <v/>
          </cell>
          <cell r="AM653" t="str">
            <v>4.36</v>
          </cell>
          <cell r="AN653" t="str">
            <v>76</v>
          </cell>
          <cell r="AO653" t="str">
            <v>0</v>
          </cell>
          <cell r="AP653" t="str">
            <v>及格</v>
          </cell>
          <cell r="AQ653" t="str">
            <v/>
          </cell>
          <cell r="AR653" t="str">
            <v/>
          </cell>
          <cell r="AS653" t="str">
            <v/>
          </cell>
          <cell r="AT653" t="str">
            <v/>
          </cell>
          <cell r="AU653" t="str">
            <v>1</v>
          </cell>
          <cell r="AV653" t="str">
            <v>30</v>
          </cell>
          <cell r="AW653" t="str">
            <v>0</v>
          </cell>
          <cell r="AX653" t="str">
            <v>不及格</v>
          </cell>
          <cell r="AY653" t="str">
            <v>75.8</v>
          </cell>
          <cell r="AZ653" t="str">
            <v>0</v>
          </cell>
          <cell r="BA653" t="str">
            <v>75.8</v>
          </cell>
          <cell r="BB653" t="str">
            <v>及格</v>
          </cell>
        </row>
        <row r="654">
          <cell r="F654" t="str">
            <v>吴奕辰</v>
          </cell>
          <cell r="G654" t="str">
            <v>2</v>
          </cell>
          <cell r="H654" t="str">
            <v>2012-02-07</v>
          </cell>
          <cell r="I654" t="str">
            <v/>
          </cell>
          <cell r="J654" t="str">
            <v>150</v>
          </cell>
          <cell r="K654" t="str">
            <v>37.4</v>
          </cell>
          <cell r="L654" t="str">
            <v>4.8</v>
          </cell>
          <cell r="M654" t="str">
            <v>5.1</v>
          </cell>
          <cell r="N654" t="str">
            <v>100</v>
          </cell>
          <cell r="O654" t="str">
            <v>正常</v>
          </cell>
          <cell r="P654" t="str">
            <v>2448</v>
          </cell>
          <cell r="Q654" t="str">
            <v>80</v>
          </cell>
          <cell r="R654" t="str">
            <v>良好</v>
          </cell>
          <cell r="S654" t="str">
            <v>10</v>
          </cell>
          <cell r="T654" t="str">
            <v>68</v>
          </cell>
          <cell r="U654" t="str">
            <v>及格</v>
          </cell>
          <cell r="V654" t="str">
            <v>22</v>
          </cell>
          <cell r="W654" t="str">
            <v>100</v>
          </cell>
          <cell r="X654" t="str">
            <v>优秀</v>
          </cell>
          <cell r="Y654" t="str">
            <v/>
          </cell>
          <cell r="Z654" t="str">
            <v/>
          </cell>
          <cell r="AA654" t="str">
            <v/>
          </cell>
          <cell r="AB654" t="str">
            <v/>
          </cell>
          <cell r="AC654" t="str">
            <v/>
          </cell>
          <cell r="AD654" t="str">
            <v/>
          </cell>
          <cell r="AE654" t="str">
            <v/>
          </cell>
          <cell r="AF654" t="str">
            <v>170</v>
          </cell>
          <cell r="AG654" t="str">
            <v>80</v>
          </cell>
          <cell r="AH654" t="str">
            <v>良好</v>
          </cell>
          <cell r="AI654" t="str">
            <v>3.48</v>
          </cell>
          <cell r="AJ654" t="str">
            <v>90</v>
          </cell>
          <cell r="AK654" t="str">
            <v>0</v>
          </cell>
          <cell r="AL654" t="str">
            <v>优秀</v>
          </cell>
          <cell r="AM654" t="str">
            <v/>
          </cell>
          <cell r="AN654" t="str">
            <v/>
          </cell>
          <cell r="AO654" t="str">
            <v/>
          </cell>
          <cell r="AP654" t="str">
            <v/>
          </cell>
          <cell r="AQ654" t="str">
            <v>50</v>
          </cell>
          <cell r="AR654" t="str">
            <v>100</v>
          </cell>
          <cell r="AS654" t="str">
            <v>0</v>
          </cell>
          <cell r="AT654" t="str">
            <v>优秀</v>
          </cell>
          <cell r="AU654" t="str">
            <v/>
          </cell>
          <cell r="AV654" t="str">
            <v/>
          </cell>
          <cell r="AW654" t="str">
            <v/>
          </cell>
          <cell r="AX654" t="str">
            <v/>
          </cell>
          <cell r="AY654" t="str">
            <v>86.6</v>
          </cell>
          <cell r="AZ654" t="str">
            <v>0</v>
          </cell>
          <cell r="BA654" t="str">
            <v>86.6</v>
          </cell>
          <cell r="BB654" t="str">
            <v>良好</v>
          </cell>
        </row>
        <row r="655">
          <cell r="F655" t="str">
            <v>陆昕凌</v>
          </cell>
          <cell r="G655" t="str">
            <v>2</v>
          </cell>
          <cell r="H655" t="str">
            <v>2012-02-16</v>
          </cell>
          <cell r="I655" t="str">
            <v/>
          </cell>
          <cell r="J655" t="str">
            <v>154.5</v>
          </cell>
          <cell r="K655" t="str">
            <v>39</v>
          </cell>
          <cell r="L655" t="str">
            <v>4.1</v>
          </cell>
          <cell r="M655" t="str">
            <v>4.1</v>
          </cell>
          <cell r="N655" t="str">
            <v>100</v>
          </cell>
          <cell r="O655" t="str">
            <v>正常</v>
          </cell>
          <cell r="P655" t="str">
            <v>2387</v>
          </cell>
          <cell r="Q655" t="str">
            <v>80</v>
          </cell>
          <cell r="R655" t="str">
            <v>良好</v>
          </cell>
          <cell r="S655" t="str">
            <v>9.2</v>
          </cell>
          <cell r="T655" t="str">
            <v>76</v>
          </cell>
          <cell r="U655" t="str">
            <v>及格</v>
          </cell>
          <cell r="V655" t="str">
            <v>22</v>
          </cell>
          <cell r="W655" t="str">
            <v>100</v>
          </cell>
          <cell r="X655" t="str">
            <v>优秀</v>
          </cell>
          <cell r="Y655" t="str">
            <v/>
          </cell>
          <cell r="Z655" t="str">
            <v/>
          </cell>
          <cell r="AA655" t="str">
            <v/>
          </cell>
          <cell r="AB655" t="str">
            <v/>
          </cell>
          <cell r="AC655" t="str">
            <v/>
          </cell>
          <cell r="AD655" t="str">
            <v/>
          </cell>
          <cell r="AE655" t="str">
            <v/>
          </cell>
          <cell r="AF655" t="str">
            <v>180</v>
          </cell>
          <cell r="AG655" t="str">
            <v>85</v>
          </cell>
          <cell r="AH655" t="str">
            <v>良好</v>
          </cell>
          <cell r="AI655" t="str">
            <v>3.45</v>
          </cell>
          <cell r="AJ655" t="str">
            <v>90</v>
          </cell>
          <cell r="AK655" t="str">
            <v>0</v>
          </cell>
          <cell r="AL655" t="str">
            <v>优秀</v>
          </cell>
          <cell r="AM655" t="str">
            <v/>
          </cell>
          <cell r="AN655" t="str">
            <v/>
          </cell>
          <cell r="AO655" t="str">
            <v/>
          </cell>
          <cell r="AP655" t="str">
            <v/>
          </cell>
          <cell r="AQ655" t="str">
            <v>37</v>
          </cell>
          <cell r="AR655" t="str">
            <v>76</v>
          </cell>
          <cell r="AS655" t="str">
            <v>0</v>
          </cell>
          <cell r="AT655" t="str">
            <v>及格</v>
          </cell>
          <cell r="AU655" t="str">
            <v/>
          </cell>
          <cell r="AV655" t="str">
            <v/>
          </cell>
          <cell r="AW655" t="str">
            <v/>
          </cell>
          <cell r="AX655" t="str">
            <v/>
          </cell>
          <cell r="AY655" t="str">
            <v>86.3</v>
          </cell>
          <cell r="AZ655" t="str">
            <v>0</v>
          </cell>
          <cell r="BA655" t="str">
            <v>86.3</v>
          </cell>
          <cell r="BB655" t="str">
            <v>良好</v>
          </cell>
        </row>
        <row r="656">
          <cell r="F656" t="str">
            <v>郁星辰</v>
          </cell>
          <cell r="G656" t="str">
            <v>2</v>
          </cell>
          <cell r="H656" t="str">
            <v>2011-02-09</v>
          </cell>
          <cell r="I656" t="str">
            <v/>
          </cell>
          <cell r="J656" t="str">
            <v>165</v>
          </cell>
          <cell r="K656" t="str">
            <v>47.6</v>
          </cell>
          <cell r="L656" t="str">
            <v>5.0</v>
          </cell>
          <cell r="M656" t="str">
            <v>5.0</v>
          </cell>
          <cell r="N656" t="str">
            <v>100</v>
          </cell>
          <cell r="O656" t="str">
            <v>正常</v>
          </cell>
          <cell r="P656" t="str">
            <v>2480</v>
          </cell>
          <cell r="Q656" t="str">
            <v>78</v>
          </cell>
          <cell r="R656" t="str">
            <v>及格</v>
          </cell>
          <cell r="S656" t="str">
            <v>8.1</v>
          </cell>
          <cell r="T656" t="str">
            <v>95</v>
          </cell>
          <cell r="U656" t="str">
            <v>优秀</v>
          </cell>
          <cell r="V656" t="str">
            <v>23.5</v>
          </cell>
          <cell r="W656" t="str">
            <v>100</v>
          </cell>
          <cell r="X656" t="str">
            <v>优秀</v>
          </cell>
          <cell r="Y656" t="str">
            <v/>
          </cell>
          <cell r="Z656" t="str">
            <v/>
          </cell>
          <cell r="AA656" t="str">
            <v/>
          </cell>
          <cell r="AB656" t="str">
            <v/>
          </cell>
          <cell r="AC656" t="str">
            <v/>
          </cell>
          <cell r="AD656" t="str">
            <v/>
          </cell>
          <cell r="AE656" t="str">
            <v/>
          </cell>
          <cell r="AF656" t="str">
            <v>200</v>
          </cell>
          <cell r="AG656" t="str">
            <v>100</v>
          </cell>
          <cell r="AH656" t="str">
            <v>优秀</v>
          </cell>
          <cell r="AI656" t="str">
            <v>3.32</v>
          </cell>
          <cell r="AJ656" t="str">
            <v>95</v>
          </cell>
          <cell r="AK656" t="str">
            <v>0</v>
          </cell>
          <cell r="AL656" t="str">
            <v>优秀</v>
          </cell>
          <cell r="AM656" t="str">
            <v/>
          </cell>
          <cell r="AN656" t="str">
            <v/>
          </cell>
          <cell r="AO656" t="str">
            <v/>
          </cell>
          <cell r="AP656" t="str">
            <v/>
          </cell>
          <cell r="AQ656" t="str">
            <v>42</v>
          </cell>
          <cell r="AR656" t="str">
            <v>80</v>
          </cell>
          <cell r="AS656" t="str">
            <v>0</v>
          </cell>
          <cell r="AT656" t="str">
            <v>良好</v>
          </cell>
          <cell r="AU656" t="str">
            <v/>
          </cell>
          <cell r="AV656" t="str">
            <v/>
          </cell>
          <cell r="AW656" t="str">
            <v/>
          </cell>
          <cell r="AX656" t="str">
            <v/>
          </cell>
          <cell r="AY656" t="str">
            <v>92.7</v>
          </cell>
          <cell r="AZ656" t="str">
            <v>0</v>
          </cell>
          <cell r="BA656" t="str">
            <v>92.7</v>
          </cell>
          <cell r="BB656" t="str">
            <v>优秀</v>
          </cell>
        </row>
        <row r="657">
          <cell r="F657" t="str">
            <v>吴陈昊</v>
          </cell>
          <cell r="G657" t="str">
            <v>1</v>
          </cell>
          <cell r="H657" t="str">
            <v>2010-12-29</v>
          </cell>
          <cell r="I657" t="str">
            <v/>
          </cell>
          <cell r="J657" t="str">
            <v>169</v>
          </cell>
          <cell r="K657" t="str">
            <v>76.3</v>
          </cell>
          <cell r="L657" t="str">
            <v>5.0</v>
          </cell>
          <cell r="M657" t="str">
            <v>4.9</v>
          </cell>
          <cell r="N657" t="str">
            <v>60</v>
          </cell>
          <cell r="O657" t="str">
            <v>肥胖</v>
          </cell>
          <cell r="P657" t="str">
            <v>4286</v>
          </cell>
          <cell r="Q657" t="str">
            <v>100</v>
          </cell>
          <cell r="R657" t="str">
            <v>优秀</v>
          </cell>
          <cell r="S657" t="str">
            <v>7.5</v>
          </cell>
          <cell r="T657" t="str">
            <v>100</v>
          </cell>
          <cell r="U657" t="str">
            <v>优秀</v>
          </cell>
          <cell r="V657" t="str">
            <v>17</v>
          </cell>
          <cell r="W657" t="str">
            <v>90</v>
          </cell>
          <cell r="X657" t="str">
            <v>优秀</v>
          </cell>
          <cell r="Y657" t="str">
            <v/>
          </cell>
          <cell r="Z657" t="str">
            <v/>
          </cell>
          <cell r="AA657" t="str">
            <v/>
          </cell>
          <cell r="AB657" t="str">
            <v/>
          </cell>
          <cell r="AC657" t="str">
            <v/>
          </cell>
          <cell r="AD657" t="str">
            <v/>
          </cell>
          <cell r="AE657" t="str">
            <v/>
          </cell>
          <cell r="AF657" t="str">
            <v>235</v>
          </cell>
          <cell r="AG657" t="str">
            <v>95</v>
          </cell>
          <cell r="AH657" t="str">
            <v>优秀</v>
          </cell>
          <cell r="AI657" t="str">
            <v/>
          </cell>
          <cell r="AJ657" t="str">
            <v/>
          </cell>
          <cell r="AK657" t="str">
            <v/>
          </cell>
          <cell r="AL657" t="str">
            <v/>
          </cell>
          <cell r="AM657" t="str">
            <v>3.44</v>
          </cell>
          <cell r="AN657" t="str">
            <v>100</v>
          </cell>
          <cell r="AO657" t="str">
            <v>1</v>
          </cell>
          <cell r="AP657" t="str">
            <v>优秀</v>
          </cell>
          <cell r="AQ657" t="str">
            <v/>
          </cell>
          <cell r="AR657" t="str">
            <v/>
          </cell>
          <cell r="AS657" t="str">
            <v/>
          </cell>
          <cell r="AT657" t="str">
            <v/>
          </cell>
          <cell r="AU657" t="str">
            <v>5</v>
          </cell>
          <cell r="AV657" t="str">
            <v>60</v>
          </cell>
          <cell r="AW657" t="str">
            <v>0</v>
          </cell>
          <cell r="AX657" t="str">
            <v>及格</v>
          </cell>
          <cell r="AY657" t="str">
            <v>88.5</v>
          </cell>
          <cell r="AZ657" t="str">
            <v>1</v>
          </cell>
          <cell r="BA657" t="str">
            <v>89.5</v>
          </cell>
          <cell r="BB657" t="str">
            <v>良好</v>
          </cell>
        </row>
        <row r="658">
          <cell r="F658" t="str">
            <v>朱韵文</v>
          </cell>
          <cell r="G658" t="str">
            <v>2</v>
          </cell>
          <cell r="H658" t="str">
            <v>2010-09-25</v>
          </cell>
          <cell r="I658" t="str">
            <v/>
          </cell>
          <cell r="J658" t="str">
            <v>179</v>
          </cell>
          <cell r="K658" t="str">
            <v>55.3</v>
          </cell>
          <cell r="L658" t="str">
            <v>4.6</v>
          </cell>
          <cell r="M658" t="str">
            <v>5.0</v>
          </cell>
          <cell r="N658" t="str">
            <v>100</v>
          </cell>
          <cell r="O658" t="str">
            <v>正常</v>
          </cell>
          <cell r="P658" t="str">
            <v>2813</v>
          </cell>
          <cell r="Q658" t="str">
            <v>90</v>
          </cell>
          <cell r="R658" t="str">
            <v>优秀</v>
          </cell>
          <cell r="S658" t="str">
            <v>9.2</v>
          </cell>
          <cell r="T658" t="str">
            <v>76</v>
          </cell>
          <cell r="U658" t="str">
            <v>及格</v>
          </cell>
          <cell r="V658" t="str">
            <v>17</v>
          </cell>
          <cell r="W658" t="str">
            <v>80</v>
          </cell>
          <cell r="X658" t="str">
            <v>良好</v>
          </cell>
          <cell r="Y658" t="str">
            <v/>
          </cell>
          <cell r="Z658" t="str">
            <v/>
          </cell>
          <cell r="AA658" t="str">
            <v/>
          </cell>
          <cell r="AB658" t="str">
            <v/>
          </cell>
          <cell r="AC658" t="str">
            <v/>
          </cell>
          <cell r="AD658" t="str">
            <v/>
          </cell>
          <cell r="AE658" t="str">
            <v/>
          </cell>
          <cell r="AF658" t="str">
            <v>175</v>
          </cell>
          <cell r="AG658" t="str">
            <v>80</v>
          </cell>
          <cell r="AH658" t="str">
            <v>良好</v>
          </cell>
          <cell r="AI658" t="str">
            <v>3.48</v>
          </cell>
          <cell r="AJ658" t="str">
            <v>85</v>
          </cell>
          <cell r="AK658" t="str">
            <v>0</v>
          </cell>
          <cell r="AL658" t="str">
            <v>良好</v>
          </cell>
          <cell r="AM658" t="str">
            <v/>
          </cell>
          <cell r="AN658" t="str">
            <v/>
          </cell>
          <cell r="AO658" t="str">
            <v/>
          </cell>
          <cell r="AP658" t="str">
            <v/>
          </cell>
          <cell r="AQ658" t="str">
            <v>45</v>
          </cell>
          <cell r="AR658" t="str">
            <v>85</v>
          </cell>
          <cell r="AS658" t="str">
            <v>0</v>
          </cell>
          <cell r="AT658" t="str">
            <v>良好</v>
          </cell>
          <cell r="AU658" t="str">
            <v/>
          </cell>
          <cell r="AV658" t="str">
            <v/>
          </cell>
          <cell r="AW658" t="str">
            <v/>
          </cell>
          <cell r="AX658" t="str">
            <v/>
          </cell>
          <cell r="AY658" t="str">
            <v>85.2</v>
          </cell>
          <cell r="AZ658" t="str">
            <v>0</v>
          </cell>
          <cell r="BA658" t="str">
            <v>85.2</v>
          </cell>
          <cell r="BB658" t="str">
            <v>良好</v>
          </cell>
        </row>
        <row r="659">
          <cell r="F659" t="str">
            <v>徐梓瑄</v>
          </cell>
          <cell r="G659" t="str">
            <v>2</v>
          </cell>
          <cell r="H659" t="str">
            <v>2011-01-31</v>
          </cell>
          <cell r="I659" t="str">
            <v/>
          </cell>
          <cell r="J659" t="str">
            <v>154.5</v>
          </cell>
          <cell r="K659" t="str">
            <v>49.2</v>
          </cell>
          <cell r="L659" t="str">
            <v>4.9</v>
          </cell>
          <cell r="M659" t="str">
            <v>4.9</v>
          </cell>
          <cell r="N659" t="str">
            <v>100</v>
          </cell>
          <cell r="O659" t="str">
            <v>正常</v>
          </cell>
          <cell r="P659" t="str">
            <v>2720</v>
          </cell>
          <cell r="Q659" t="str">
            <v>85</v>
          </cell>
          <cell r="R659" t="str">
            <v>良好</v>
          </cell>
          <cell r="S659" t="str">
            <v>8.9</v>
          </cell>
          <cell r="T659" t="str">
            <v>78</v>
          </cell>
          <cell r="U659" t="str">
            <v>及格</v>
          </cell>
          <cell r="V659" t="str">
            <v>28</v>
          </cell>
          <cell r="W659" t="str">
            <v>100</v>
          </cell>
          <cell r="X659" t="str">
            <v>优秀</v>
          </cell>
          <cell r="Y659" t="str">
            <v/>
          </cell>
          <cell r="Z659" t="str">
            <v/>
          </cell>
          <cell r="AA659" t="str">
            <v/>
          </cell>
          <cell r="AB659" t="str">
            <v/>
          </cell>
          <cell r="AC659" t="str">
            <v/>
          </cell>
          <cell r="AD659" t="str">
            <v/>
          </cell>
          <cell r="AE659" t="str">
            <v/>
          </cell>
          <cell r="AF659" t="str">
            <v>180</v>
          </cell>
          <cell r="AG659" t="str">
            <v>80</v>
          </cell>
          <cell r="AH659" t="str">
            <v>良好</v>
          </cell>
          <cell r="AI659" t="str">
            <v>3.37</v>
          </cell>
          <cell r="AJ659" t="str">
            <v>95</v>
          </cell>
          <cell r="AK659" t="str">
            <v>0</v>
          </cell>
          <cell r="AL659" t="str">
            <v>优秀</v>
          </cell>
          <cell r="AM659" t="str">
            <v/>
          </cell>
          <cell r="AN659" t="str">
            <v/>
          </cell>
          <cell r="AO659" t="str">
            <v/>
          </cell>
          <cell r="AP659" t="str">
            <v/>
          </cell>
          <cell r="AQ659" t="str">
            <v>49</v>
          </cell>
          <cell r="AR659" t="str">
            <v>95</v>
          </cell>
          <cell r="AS659" t="str">
            <v>0</v>
          </cell>
          <cell r="AT659" t="str">
            <v>优秀</v>
          </cell>
          <cell r="AU659" t="str">
            <v/>
          </cell>
          <cell r="AV659" t="str">
            <v/>
          </cell>
          <cell r="AW659" t="str">
            <v/>
          </cell>
          <cell r="AX659" t="str">
            <v/>
          </cell>
          <cell r="AY659" t="str">
            <v>89.9</v>
          </cell>
          <cell r="AZ659" t="str">
            <v>0</v>
          </cell>
          <cell r="BA659" t="str">
            <v>89.9</v>
          </cell>
          <cell r="BB659" t="str">
            <v>良好</v>
          </cell>
        </row>
        <row r="660">
          <cell r="F660" t="str">
            <v>张瀚月</v>
          </cell>
          <cell r="G660" t="str">
            <v>2</v>
          </cell>
          <cell r="H660" t="str">
            <v>2011-07-22</v>
          </cell>
          <cell r="I660" t="str">
            <v/>
          </cell>
          <cell r="J660" t="str">
            <v>171</v>
          </cell>
          <cell r="K660" t="str">
            <v>73.8</v>
          </cell>
          <cell r="L660" t="str">
            <v>4.3</v>
          </cell>
          <cell r="M660" t="str">
            <v>4.0</v>
          </cell>
          <cell r="N660" t="str">
            <v>60</v>
          </cell>
          <cell r="O660" t="str">
            <v>肥胖</v>
          </cell>
          <cell r="P660" t="str">
            <v>2780</v>
          </cell>
          <cell r="Q660" t="str">
            <v>85</v>
          </cell>
          <cell r="R660" t="str">
            <v>良好</v>
          </cell>
          <cell r="S660" t="str">
            <v>8.9</v>
          </cell>
          <cell r="T660" t="str">
            <v>78</v>
          </cell>
          <cell r="U660" t="str">
            <v>及格</v>
          </cell>
          <cell r="V660" t="str">
            <v>25</v>
          </cell>
          <cell r="W660" t="str">
            <v>100</v>
          </cell>
          <cell r="X660" t="str">
            <v>优秀</v>
          </cell>
          <cell r="Y660" t="str">
            <v/>
          </cell>
          <cell r="Z660" t="str">
            <v/>
          </cell>
          <cell r="AA660" t="str">
            <v/>
          </cell>
          <cell r="AB660" t="str">
            <v/>
          </cell>
          <cell r="AC660" t="str">
            <v/>
          </cell>
          <cell r="AD660" t="str">
            <v/>
          </cell>
          <cell r="AE660" t="str">
            <v/>
          </cell>
          <cell r="AF660" t="str">
            <v>150</v>
          </cell>
          <cell r="AG660" t="str">
            <v>64</v>
          </cell>
          <cell r="AH660" t="str">
            <v>及格</v>
          </cell>
          <cell r="AI660" t="str">
            <v>3.26</v>
          </cell>
          <cell r="AJ660" t="str">
            <v>100</v>
          </cell>
          <cell r="AK660" t="str">
            <v>0</v>
          </cell>
          <cell r="AL660" t="str">
            <v>优秀</v>
          </cell>
          <cell r="AM660" t="str">
            <v/>
          </cell>
          <cell r="AN660" t="str">
            <v/>
          </cell>
          <cell r="AO660" t="str">
            <v/>
          </cell>
          <cell r="AP660" t="str">
            <v/>
          </cell>
          <cell r="AQ660" t="str">
            <v>26</v>
          </cell>
          <cell r="AR660" t="str">
            <v>64</v>
          </cell>
          <cell r="AS660" t="str">
            <v>0</v>
          </cell>
          <cell r="AT660" t="str">
            <v>及格</v>
          </cell>
          <cell r="AU660" t="str">
            <v/>
          </cell>
          <cell r="AV660" t="str">
            <v/>
          </cell>
          <cell r="AW660" t="str">
            <v/>
          </cell>
          <cell r="AX660" t="str">
            <v/>
          </cell>
          <cell r="AY660" t="str">
            <v>80.2</v>
          </cell>
          <cell r="AZ660" t="str">
            <v>0</v>
          </cell>
          <cell r="BA660" t="str">
            <v>80.2</v>
          </cell>
          <cell r="BB660" t="str">
            <v>良好</v>
          </cell>
        </row>
        <row r="661">
          <cell r="F661" t="str">
            <v>郭子萱</v>
          </cell>
          <cell r="G661" t="str">
            <v>2</v>
          </cell>
          <cell r="H661" t="str">
            <v>2010-10-22</v>
          </cell>
          <cell r="I661" t="str">
            <v/>
          </cell>
          <cell r="J661" t="str">
            <v>162</v>
          </cell>
          <cell r="K661" t="str">
            <v>56.8</v>
          </cell>
          <cell r="L661" t="str">
            <v>4.4</v>
          </cell>
          <cell r="M661" t="str">
            <v>5.0</v>
          </cell>
          <cell r="N661" t="str">
            <v>100</v>
          </cell>
          <cell r="O661" t="str">
            <v>正常</v>
          </cell>
          <cell r="P661" t="str">
            <v>2450</v>
          </cell>
          <cell r="Q661" t="str">
            <v>78</v>
          </cell>
          <cell r="R661" t="str">
            <v>及格</v>
          </cell>
          <cell r="S661" t="str">
            <v>9.2</v>
          </cell>
          <cell r="T661" t="str">
            <v>76</v>
          </cell>
          <cell r="U661" t="str">
            <v>及格</v>
          </cell>
          <cell r="V661" t="str">
            <v>16.5</v>
          </cell>
          <cell r="W661" t="str">
            <v>80</v>
          </cell>
          <cell r="X661" t="str">
            <v>良好</v>
          </cell>
          <cell r="Y661" t="str">
            <v/>
          </cell>
          <cell r="Z661" t="str">
            <v/>
          </cell>
          <cell r="AA661" t="str">
            <v/>
          </cell>
          <cell r="AB661" t="str">
            <v/>
          </cell>
          <cell r="AC661" t="str">
            <v/>
          </cell>
          <cell r="AD661" t="str">
            <v/>
          </cell>
          <cell r="AE661" t="str">
            <v/>
          </cell>
          <cell r="AF661" t="str">
            <v>175</v>
          </cell>
          <cell r="AG661" t="str">
            <v>80</v>
          </cell>
          <cell r="AH661" t="str">
            <v>良好</v>
          </cell>
          <cell r="AI661" t="str">
            <v>4.03</v>
          </cell>
          <cell r="AJ661" t="str">
            <v>78</v>
          </cell>
          <cell r="AK661" t="str">
            <v>0</v>
          </cell>
          <cell r="AL661" t="str">
            <v>及格</v>
          </cell>
          <cell r="AM661" t="str">
            <v/>
          </cell>
          <cell r="AN661" t="str">
            <v/>
          </cell>
          <cell r="AO661" t="str">
            <v/>
          </cell>
          <cell r="AP661" t="str">
            <v/>
          </cell>
          <cell r="AQ661" t="str">
            <v>45</v>
          </cell>
          <cell r="AR661" t="str">
            <v>85</v>
          </cell>
          <cell r="AS661" t="str">
            <v>0</v>
          </cell>
          <cell r="AT661" t="str">
            <v>良好</v>
          </cell>
          <cell r="AU661" t="str">
            <v/>
          </cell>
          <cell r="AV661" t="str">
            <v/>
          </cell>
          <cell r="AW661" t="str">
            <v/>
          </cell>
          <cell r="AX661" t="str">
            <v/>
          </cell>
          <cell r="AY661" t="str">
            <v>82.0</v>
          </cell>
          <cell r="AZ661" t="str">
            <v>0</v>
          </cell>
          <cell r="BA661" t="str">
            <v>82</v>
          </cell>
          <cell r="BB661" t="str">
            <v>良好</v>
          </cell>
        </row>
        <row r="662">
          <cell r="F662" t="str">
            <v>万宇轩</v>
          </cell>
          <cell r="G662" t="str">
            <v>2</v>
          </cell>
          <cell r="H662" t="str">
            <v>2011-02-20</v>
          </cell>
          <cell r="I662" t="str">
            <v/>
          </cell>
          <cell r="J662" t="str">
            <v>165.5</v>
          </cell>
          <cell r="K662" t="str">
            <v>60.1</v>
          </cell>
          <cell r="L662" t="str">
            <v>5.0</v>
          </cell>
          <cell r="M662" t="str">
            <v>5.0</v>
          </cell>
          <cell r="N662" t="str">
            <v>100</v>
          </cell>
          <cell r="O662" t="str">
            <v>正常</v>
          </cell>
          <cell r="P662" t="str">
            <v>3037</v>
          </cell>
          <cell r="Q662" t="str">
            <v>100</v>
          </cell>
          <cell r="R662" t="str">
            <v>优秀</v>
          </cell>
          <cell r="S662" t="str">
            <v>9.1</v>
          </cell>
          <cell r="T662" t="str">
            <v>76</v>
          </cell>
          <cell r="U662" t="str">
            <v>及格</v>
          </cell>
          <cell r="V662" t="str">
            <v>18.5</v>
          </cell>
          <cell r="W662" t="str">
            <v>85</v>
          </cell>
          <cell r="X662" t="str">
            <v>良好</v>
          </cell>
          <cell r="Y662" t="str">
            <v/>
          </cell>
          <cell r="Z662" t="str">
            <v/>
          </cell>
          <cell r="AA662" t="str">
            <v/>
          </cell>
          <cell r="AB662" t="str">
            <v/>
          </cell>
          <cell r="AC662" t="str">
            <v/>
          </cell>
          <cell r="AD662" t="str">
            <v/>
          </cell>
          <cell r="AE662" t="str">
            <v/>
          </cell>
          <cell r="AF662" t="str">
            <v>190</v>
          </cell>
          <cell r="AG662" t="str">
            <v>90</v>
          </cell>
          <cell r="AH662" t="str">
            <v>优秀</v>
          </cell>
          <cell r="AI662" t="str">
            <v>3.49</v>
          </cell>
          <cell r="AJ662" t="str">
            <v>85</v>
          </cell>
          <cell r="AK662" t="str">
            <v>0</v>
          </cell>
          <cell r="AL662" t="str">
            <v>良好</v>
          </cell>
          <cell r="AM662" t="str">
            <v/>
          </cell>
          <cell r="AN662" t="str">
            <v/>
          </cell>
          <cell r="AO662" t="str">
            <v/>
          </cell>
          <cell r="AP662" t="str">
            <v/>
          </cell>
          <cell r="AQ662" t="str">
            <v>45</v>
          </cell>
          <cell r="AR662" t="str">
            <v>85</v>
          </cell>
          <cell r="AS662" t="str">
            <v>0</v>
          </cell>
          <cell r="AT662" t="str">
            <v>良好</v>
          </cell>
          <cell r="AU662" t="str">
            <v/>
          </cell>
          <cell r="AV662" t="str">
            <v/>
          </cell>
          <cell r="AW662" t="str">
            <v/>
          </cell>
          <cell r="AX662" t="str">
            <v/>
          </cell>
          <cell r="AY662" t="str">
            <v>88.2</v>
          </cell>
          <cell r="AZ662" t="str">
            <v>0</v>
          </cell>
          <cell r="BA662" t="str">
            <v>88.2</v>
          </cell>
          <cell r="BB662" t="str">
            <v>良好</v>
          </cell>
        </row>
        <row r="663">
          <cell r="F663" t="str">
            <v>汪震熹</v>
          </cell>
          <cell r="G663" t="str">
            <v>1</v>
          </cell>
          <cell r="H663" t="str">
            <v>2011-01-08</v>
          </cell>
          <cell r="I663" t="str">
            <v/>
          </cell>
          <cell r="J663" t="str">
            <v>185</v>
          </cell>
          <cell r="K663" t="str">
            <v>71.3</v>
          </cell>
          <cell r="L663" t="str">
            <v>5.0</v>
          </cell>
          <cell r="M663" t="str">
            <v>4.6</v>
          </cell>
          <cell r="N663" t="str">
            <v>100</v>
          </cell>
          <cell r="O663" t="str">
            <v>正常</v>
          </cell>
          <cell r="P663" t="str">
            <v>4358</v>
          </cell>
          <cell r="Q663" t="str">
            <v>100</v>
          </cell>
          <cell r="R663" t="str">
            <v>优秀</v>
          </cell>
          <cell r="S663" t="str">
            <v>6.8</v>
          </cell>
          <cell r="T663" t="str">
            <v>100</v>
          </cell>
          <cell r="U663" t="str">
            <v>优秀</v>
          </cell>
          <cell r="V663" t="str">
            <v>20</v>
          </cell>
          <cell r="W663" t="str">
            <v>100</v>
          </cell>
          <cell r="X663" t="str">
            <v>优秀</v>
          </cell>
          <cell r="Y663" t="str">
            <v/>
          </cell>
          <cell r="Z663" t="str">
            <v/>
          </cell>
          <cell r="AA663" t="str">
            <v/>
          </cell>
          <cell r="AB663" t="str">
            <v/>
          </cell>
          <cell r="AC663" t="str">
            <v/>
          </cell>
          <cell r="AD663" t="str">
            <v/>
          </cell>
          <cell r="AE663" t="str">
            <v/>
          </cell>
          <cell r="AF663" t="str">
            <v>230</v>
          </cell>
          <cell r="AG663" t="str">
            <v>90</v>
          </cell>
          <cell r="AH663" t="str">
            <v>优秀</v>
          </cell>
          <cell r="AI663" t="str">
            <v/>
          </cell>
          <cell r="AJ663" t="str">
            <v/>
          </cell>
          <cell r="AK663" t="str">
            <v/>
          </cell>
          <cell r="AL663" t="str">
            <v/>
          </cell>
          <cell r="AM663" t="str">
            <v>3.59</v>
          </cell>
          <cell r="AN663" t="str">
            <v>90</v>
          </cell>
          <cell r="AO663" t="str">
            <v>0</v>
          </cell>
          <cell r="AP663" t="str">
            <v>优秀</v>
          </cell>
          <cell r="AQ663" t="str">
            <v/>
          </cell>
          <cell r="AR663" t="str">
            <v/>
          </cell>
          <cell r="AS663" t="str">
            <v/>
          </cell>
          <cell r="AT663" t="str">
            <v/>
          </cell>
          <cell r="AU663" t="str">
            <v>3</v>
          </cell>
          <cell r="AV663" t="str">
            <v>40</v>
          </cell>
          <cell r="AW663" t="str">
            <v>0</v>
          </cell>
          <cell r="AX663" t="str">
            <v>不及格</v>
          </cell>
          <cell r="AY663" t="str">
            <v>91.0</v>
          </cell>
          <cell r="AZ663" t="str">
            <v>0</v>
          </cell>
          <cell r="BA663" t="str">
            <v>91</v>
          </cell>
          <cell r="BB663" t="str">
            <v>优秀</v>
          </cell>
        </row>
        <row r="664">
          <cell r="F664" t="str">
            <v>蒋昀</v>
          </cell>
          <cell r="G664" t="str">
            <v>2</v>
          </cell>
          <cell r="H664" t="str">
            <v>2010-10-29</v>
          </cell>
          <cell r="I664" t="str">
            <v/>
          </cell>
          <cell r="J664" t="str">
            <v>169.5</v>
          </cell>
          <cell r="K664" t="str">
            <v>49</v>
          </cell>
          <cell r="L664" t="str">
            <v>4.8</v>
          </cell>
          <cell r="M664" t="str">
            <v>4.5</v>
          </cell>
          <cell r="N664" t="str">
            <v>100</v>
          </cell>
          <cell r="O664" t="str">
            <v>正常</v>
          </cell>
          <cell r="P664" t="str">
            <v>3017</v>
          </cell>
          <cell r="Q664" t="str">
            <v>100</v>
          </cell>
          <cell r="R664" t="str">
            <v>优秀</v>
          </cell>
          <cell r="S664" t="str">
            <v>8.9</v>
          </cell>
          <cell r="T664" t="str">
            <v>78</v>
          </cell>
          <cell r="U664" t="str">
            <v>及格</v>
          </cell>
          <cell r="V664" t="str">
            <v>23</v>
          </cell>
          <cell r="W664" t="str">
            <v>100</v>
          </cell>
          <cell r="X664" t="str">
            <v>优秀</v>
          </cell>
          <cell r="Y664" t="str">
            <v/>
          </cell>
          <cell r="Z664" t="str">
            <v/>
          </cell>
          <cell r="AA664" t="str">
            <v/>
          </cell>
          <cell r="AB664" t="str">
            <v/>
          </cell>
          <cell r="AC664" t="str">
            <v/>
          </cell>
          <cell r="AD664" t="str">
            <v/>
          </cell>
          <cell r="AE664" t="str">
            <v/>
          </cell>
          <cell r="AF664" t="str">
            <v>180</v>
          </cell>
          <cell r="AG664" t="str">
            <v>80</v>
          </cell>
          <cell r="AH664" t="str">
            <v>良好</v>
          </cell>
          <cell r="AI664" t="str">
            <v>4.48</v>
          </cell>
          <cell r="AJ664" t="str">
            <v>60</v>
          </cell>
          <cell r="AK664" t="str">
            <v>0</v>
          </cell>
          <cell r="AL664" t="str">
            <v>及格</v>
          </cell>
          <cell r="AM664" t="str">
            <v/>
          </cell>
          <cell r="AN664" t="str">
            <v/>
          </cell>
          <cell r="AO664" t="str">
            <v/>
          </cell>
          <cell r="AP664" t="str">
            <v/>
          </cell>
          <cell r="AQ664" t="str">
            <v>42</v>
          </cell>
          <cell r="AR664" t="str">
            <v>80</v>
          </cell>
          <cell r="AS664" t="str">
            <v>0</v>
          </cell>
          <cell r="AT664" t="str">
            <v>良好</v>
          </cell>
          <cell r="AU664" t="str">
            <v/>
          </cell>
          <cell r="AV664" t="str">
            <v/>
          </cell>
          <cell r="AW664" t="str">
            <v/>
          </cell>
          <cell r="AX664" t="str">
            <v/>
          </cell>
          <cell r="AY664" t="str">
            <v>83.6</v>
          </cell>
          <cell r="AZ664" t="str">
            <v>0</v>
          </cell>
          <cell r="BA664" t="str">
            <v>83.6</v>
          </cell>
          <cell r="BB664" t="str">
            <v>良好</v>
          </cell>
        </row>
        <row r="665">
          <cell r="F665" t="str">
            <v>郁玟婷</v>
          </cell>
          <cell r="G665" t="str">
            <v>2</v>
          </cell>
          <cell r="H665" t="str">
            <v>2010-09-01</v>
          </cell>
          <cell r="I665" t="str">
            <v/>
          </cell>
          <cell r="J665" t="str">
            <v>160</v>
          </cell>
          <cell r="K665" t="str">
            <v>59.6</v>
          </cell>
          <cell r="L665" t="str">
            <v>4.6</v>
          </cell>
          <cell r="M665" t="str">
            <v>4.2</v>
          </cell>
          <cell r="N665" t="str">
            <v>80</v>
          </cell>
          <cell r="O665" t="str">
            <v>超重</v>
          </cell>
          <cell r="P665" t="str">
            <v>3576</v>
          </cell>
          <cell r="Q665" t="str">
            <v>100</v>
          </cell>
          <cell r="R665" t="str">
            <v>优秀</v>
          </cell>
          <cell r="S665" t="str">
            <v>9.7</v>
          </cell>
          <cell r="T665" t="str">
            <v>70</v>
          </cell>
          <cell r="U665" t="str">
            <v>及格</v>
          </cell>
          <cell r="V665" t="str">
            <v>24.5</v>
          </cell>
          <cell r="W665" t="str">
            <v>100</v>
          </cell>
          <cell r="X665" t="str">
            <v>优秀</v>
          </cell>
          <cell r="Y665" t="str">
            <v/>
          </cell>
          <cell r="Z665" t="str">
            <v/>
          </cell>
          <cell r="AA665" t="str">
            <v/>
          </cell>
          <cell r="AB665" t="str">
            <v/>
          </cell>
          <cell r="AC665" t="str">
            <v/>
          </cell>
          <cell r="AD665" t="str">
            <v/>
          </cell>
          <cell r="AE665" t="str">
            <v/>
          </cell>
          <cell r="AF665" t="str">
            <v>170</v>
          </cell>
          <cell r="AG665" t="str">
            <v>76</v>
          </cell>
          <cell r="AH665" t="str">
            <v>及格</v>
          </cell>
          <cell r="AI665" t="str">
            <v>4.08</v>
          </cell>
          <cell r="AJ665" t="str">
            <v>76</v>
          </cell>
          <cell r="AK665" t="str">
            <v>0</v>
          </cell>
          <cell r="AL665" t="str">
            <v>及格</v>
          </cell>
          <cell r="AM665" t="str">
            <v/>
          </cell>
          <cell r="AN665" t="str">
            <v/>
          </cell>
          <cell r="AO665" t="str">
            <v/>
          </cell>
          <cell r="AP665" t="str">
            <v/>
          </cell>
          <cell r="AQ665" t="str">
            <v>48</v>
          </cell>
          <cell r="AR665" t="str">
            <v>90</v>
          </cell>
          <cell r="AS665" t="str">
            <v>0</v>
          </cell>
          <cell r="AT665" t="str">
            <v>优秀</v>
          </cell>
          <cell r="AU665" t="str">
            <v/>
          </cell>
          <cell r="AV665" t="str">
            <v/>
          </cell>
          <cell r="AW665" t="str">
            <v/>
          </cell>
          <cell r="AX665" t="str">
            <v/>
          </cell>
          <cell r="AY665" t="str">
            <v>82.8</v>
          </cell>
          <cell r="AZ665" t="str">
            <v>0</v>
          </cell>
          <cell r="BA665" t="str">
            <v>82.8</v>
          </cell>
          <cell r="BB665" t="str">
            <v>良好</v>
          </cell>
        </row>
        <row r="666">
          <cell r="F666" t="str">
            <v>朱珈予</v>
          </cell>
          <cell r="G666" t="str">
            <v>2</v>
          </cell>
          <cell r="H666" t="str">
            <v>2010-11-28</v>
          </cell>
          <cell r="I666" t="str">
            <v/>
          </cell>
          <cell r="J666" t="str">
            <v>151</v>
          </cell>
          <cell r="K666" t="str">
            <v>37.8</v>
          </cell>
          <cell r="L666" t="str">
            <v>4.7</v>
          </cell>
          <cell r="M666" t="str">
            <v>4.7</v>
          </cell>
          <cell r="N666" t="str">
            <v>100</v>
          </cell>
          <cell r="O666" t="str">
            <v>正常</v>
          </cell>
          <cell r="P666" t="str">
            <v>3100</v>
          </cell>
          <cell r="Q666" t="str">
            <v>100</v>
          </cell>
          <cell r="R666" t="str">
            <v>优秀</v>
          </cell>
          <cell r="S666" t="str">
            <v>9.1</v>
          </cell>
          <cell r="T666" t="str">
            <v>76</v>
          </cell>
          <cell r="U666" t="str">
            <v>及格</v>
          </cell>
          <cell r="V666" t="str">
            <v>23.5</v>
          </cell>
          <cell r="W666" t="str">
            <v>100</v>
          </cell>
          <cell r="X666" t="str">
            <v>优秀</v>
          </cell>
          <cell r="Y666" t="str">
            <v/>
          </cell>
          <cell r="Z666" t="str">
            <v/>
          </cell>
          <cell r="AA666" t="str">
            <v/>
          </cell>
          <cell r="AB666" t="str">
            <v/>
          </cell>
          <cell r="AC666" t="str">
            <v/>
          </cell>
          <cell r="AD666" t="str">
            <v/>
          </cell>
          <cell r="AE666" t="str">
            <v/>
          </cell>
          <cell r="AF666" t="str">
            <v>210</v>
          </cell>
          <cell r="AG666" t="str">
            <v>100</v>
          </cell>
          <cell r="AH666" t="str">
            <v>优秀</v>
          </cell>
          <cell r="AI666" t="str">
            <v>3.45</v>
          </cell>
          <cell r="AJ666" t="str">
            <v>85</v>
          </cell>
          <cell r="AK666" t="str">
            <v>0</v>
          </cell>
          <cell r="AL666" t="str">
            <v>良好</v>
          </cell>
          <cell r="AM666" t="str">
            <v/>
          </cell>
          <cell r="AN666" t="str">
            <v/>
          </cell>
          <cell r="AO666" t="str">
            <v/>
          </cell>
          <cell r="AP666" t="str">
            <v/>
          </cell>
          <cell r="AQ666" t="str">
            <v>42</v>
          </cell>
          <cell r="AR666" t="str">
            <v>80</v>
          </cell>
          <cell r="AS666" t="str">
            <v>0</v>
          </cell>
          <cell r="AT666" t="str">
            <v>良好</v>
          </cell>
          <cell r="AU666" t="str">
            <v/>
          </cell>
          <cell r="AV666" t="str">
            <v/>
          </cell>
          <cell r="AW666" t="str">
            <v/>
          </cell>
          <cell r="AX666" t="str">
            <v/>
          </cell>
          <cell r="AY666" t="str">
            <v>90.2</v>
          </cell>
          <cell r="AZ666" t="str">
            <v>0</v>
          </cell>
          <cell r="BA666" t="str">
            <v>90.2</v>
          </cell>
          <cell r="BB666" t="str">
            <v>优秀</v>
          </cell>
        </row>
        <row r="667">
          <cell r="F667" t="str">
            <v>丁子益</v>
          </cell>
          <cell r="G667" t="str">
            <v>1</v>
          </cell>
          <cell r="H667" t="str">
            <v>2011-06-29</v>
          </cell>
          <cell r="I667" t="str">
            <v/>
          </cell>
          <cell r="J667" t="str">
            <v>177.5</v>
          </cell>
          <cell r="K667" t="str">
            <v>60.5</v>
          </cell>
          <cell r="L667" t="str">
            <v>4.0</v>
          </cell>
          <cell r="M667" t="str">
            <v>4.0</v>
          </cell>
          <cell r="N667" t="str">
            <v>100</v>
          </cell>
          <cell r="O667" t="str">
            <v>正常</v>
          </cell>
          <cell r="P667" t="str">
            <v>3900</v>
          </cell>
          <cell r="Q667" t="str">
            <v>95</v>
          </cell>
          <cell r="R667" t="str">
            <v>优秀</v>
          </cell>
          <cell r="S667" t="str">
            <v>7.5</v>
          </cell>
          <cell r="T667" t="str">
            <v>100</v>
          </cell>
          <cell r="U667" t="str">
            <v>优秀</v>
          </cell>
          <cell r="V667" t="str">
            <v>13</v>
          </cell>
          <cell r="W667" t="str">
            <v>80</v>
          </cell>
          <cell r="X667" t="str">
            <v>良好</v>
          </cell>
          <cell r="Y667" t="str">
            <v/>
          </cell>
          <cell r="Z667" t="str">
            <v/>
          </cell>
          <cell r="AA667" t="str">
            <v/>
          </cell>
          <cell r="AB667" t="str">
            <v/>
          </cell>
          <cell r="AC667" t="str">
            <v/>
          </cell>
          <cell r="AD667" t="str">
            <v/>
          </cell>
          <cell r="AE667" t="str">
            <v/>
          </cell>
          <cell r="AF667" t="str">
            <v>220</v>
          </cell>
          <cell r="AG667" t="str">
            <v>85</v>
          </cell>
          <cell r="AH667" t="str">
            <v>良好</v>
          </cell>
          <cell r="AI667" t="str">
            <v/>
          </cell>
          <cell r="AJ667" t="str">
            <v/>
          </cell>
          <cell r="AK667" t="str">
            <v/>
          </cell>
          <cell r="AL667" t="str">
            <v/>
          </cell>
          <cell r="AM667" t="str">
            <v>4.40</v>
          </cell>
          <cell r="AN667" t="str">
            <v>70</v>
          </cell>
          <cell r="AO667" t="str">
            <v>0</v>
          </cell>
          <cell r="AP667" t="str">
            <v>及格</v>
          </cell>
          <cell r="AQ667" t="str">
            <v/>
          </cell>
          <cell r="AR667" t="str">
            <v/>
          </cell>
          <cell r="AS667" t="str">
            <v/>
          </cell>
          <cell r="AT667" t="str">
            <v/>
          </cell>
          <cell r="AU667" t="str">
            <v>2</v>
          </cell>
          <cell r="AV667" t="str">
            <v>30</v>
          </cell>
          <cell r="AW667" t="str">
            <v>0</v>
          </cell>
          <cell r="AX667" t="str">
            <v>不及格</v>
          </cell>
          <cell r="AY667" t="str">
            <v>82.8</v>
          </cell>
          <cell r="AZ667" t="str">
            <v>0</v>
          </cell>
          <cell r="BA667" t="str">
            <v>82.8</v>
          </cell>
          <cell r="BB667" t="str">
            <v>良好</v>
          </cell>
        </row>
        <row r="668">
          <cell r="F668" t="str">
            <v>丁清如</v>
          </cell>
          <cell r="G668" t="str">
            <v>2</v>
          </cell>
          <cell r="H668" t="str">
            <v>2010-09-19</v>
          </cell>
          <cell r="I668" t="str">
            <v/>
          </cell>
          <cell r="J668" t="str">
            <v>160.5</v>
          </cell>
          <cell r="K668" t="str">
            <v>51.2</v>
          </cell>
          <cell r="L668" t="str">
            <v>4.4</v>
          </cell>
          <cell r="M668" t="str">
            <v>4.4</v>
          </cell>
          <cell r="N668" t="str">
            <v>100</v>
          </cell>
          <cell r="O668" t="str">
            <v>正常</v>
          </cell>
          <cell r="P668" t="str">
            <v>2980</v>
          </cell>
          <cell r="Q668" t="str">
            <v>100</v>
          </cell>
          <cell r="R668" t="str">
            <v>优秀</v>
          </cell>
          <cell r="S668" t="str">
            <v>8.4</v>
          </cell>
          <cell r="T668" t="str">
            <v>85</v>
          </cell>
          <cell r="U668" t="str">
            <v>良好</v>
          </cell>
          <cell r="V668" t="str">
            <v>15</v>
          </cell>
          <cell r="W668" t="str">
            <v>78</v>
          </cell>
          <cell r="X668" t="str">
            <v>及格</v>
          </cell>
          <cell r="Y668" t="str">
            <v/>
          </cell>
          <cell r="Z668" t="str">
            <v/>
          </cell>
          <cell r="AA668" t="str">
            <v/>
          </cell>
          <cell r="AB668" t="str">
            <v/>
          </cell>
          <cell r="AC668" t="str">
            <v/>
          </cell>
          <cell r="AD668" t="str">
            <v/>
          </cell>
          <cell r="AE668" t="str">
            <v/>
          </cell>
          <cell r="AF668" t="str">
            <v>183</v>
          </cell>
          <cell r="AG668" t="str">
            <v>85</v>
          </cell>
          <cell r="AH668" t="str">
            <v>良好</v>
          </cell>
          <cell r="AI668" t="str">
            <v>3.51</v>
          </cell>
          <cell r="AJ668" t="str">
            <v>85</v>
          </cell>
          <cell r="AK668" t="str">
            <v>0</v>
          </cell>
          <cell r="AL668" t="str">
            <v>良好</v>
          </cell>
          <cell r="AM668" t="str">
            <v/>
          </cell>
          <cell r="AN668" t="str">
            <v/>
          </cell>
          <cell r="AO668" t="str">
            <v/>
          </cell>
          <cell r="AP668" t="str">
            <v/>
          </cell>
          <cell r="AQ668" t="str">
            <v>38</v>
          </cell>
          <cell r="AR668" t="str">
            <v>76</v>
          </cell>
          <cell r="AS668" t="str">
            <v>0</v>
          </cell>
          <cell r="AT668" t="str">
            <v>及格</v>
          </cell>
          <cell r="AU668" t="str">
            <v/>
          </cell>
          <cell r="AV668" t="str">
            <v/>
          </cell>
          <cell r="AW668" t="str">
            <v/>
          </cell>
          <cell r="AX668" t="str">
            <v/>
          </cell>
          <cell r="AY668" t="str">
            <v>87.9</v>
          </cell>
          <cell r="AZ668" t="str">
            <v>0</v>
          </cell>
          <cell r="BA668" t="str">
            <v>87.9</v>
          </cell>
          <cell r="BB668" t="str">
            <v>良好</v>
          </cell>
        </row>
        <row r="669">
          <cell r="F669" t="str">
            <v>石芷阳</v>
          </cell>
          <cell r="G669" t="str">
            <v>2</v>
          </cell>
          <cell r="H669" t="str">
            <v>2011-01-18</v>
          </cell>
          <cell r="I669" t="str">
            <v/>
          </cell>
          <cell r="J669" t="str">
            <v>153</v>
          </cell>
          <cell r="K669" t="str">
            <v>52.4</v>
          </cell>
          <cell r="L669" t="str">
            <v>4.6</v>
          </cell>
          <cell r="M669" t="str">
            <v>4.7</v>
          </cell>
          <cell r="N669" t="str">
            <v>80</v>
          </cell>
          <cell r="O669" t="str">
            <v>超重</v>
          </cell>
          <cell r="P669" t="str">
            <v>2850</v>
          </cell>
          <cell r="Q669" t="str">
            <v>95</v>
          </cell>
          <cell r="R669" t="str">
            <v>优秀</v>
          </cell>
          <cell r="S669" t="str">
            <v>9</v>
          </cell>
          <cell r="T669" t="str">
            <v>78</v>
          </cell>
          <cell r="U669" t="str">
            <v>及格</v>
          </cell>
          <cell r="V669" t="str">
            <v>28</v>
          </cell>
          <cell r="W669" t="str">
            <v>100</v>
          </cell>
          <cell r="X669" t="str">
            <v>优秀</v>
          </cell>
          <cell r="Y669" t="str">
            <v/>
          </cell>
          <cell r="Z669" t="str">
            <v/>
          </cell>
          <cell r="AA669" t="str">
            <v/>
          </cell>
          <cell r="AB669" t="str">
            <v/>
          </cell>
          <cell r="AC669" t="str">
            <v/>
          </cell>
          <cell r="AD669" t="str">
            <v/>
          </cell>
          <cell r="AE669" t="str">
            <v/>
          </cell>
          <cell r="AF669" t="str">
            <v>180</v>
          </cell>
          <cell r="AG669" t="str">
            <v>80</v>
          </cell>
          <cell r="AH669" t="str">
            <v>良好</v>
          </cell>
          <cell r="AI669" t="str">
            <v>3.44</v>
          </cell>
          <cell r="AJ669" t="str">
            <v>90</v>
          </cell>
          <cell r="AK669" t="str">
            <v>0</v>
          </cell>
          <cell r="AL669" t="str">
            <v>优秀</v>
          </cell>
          <cell r="AM669" t="str">
            <v/>
          </cell>
          <cell r="AN669" t="str">
            <v/>
          </cell>
          <cell r="AO669" t="str">
            <v/>
          </cell>
          <cell r="AP669" t="str">
            <v/>
          </cell>
          <cell r="AQ669" t="str">
            <v>41</v>
          </cell>
          <cell r="AR669" t="str">
            <v>80</v>
          </cell>
          <cell r="AS669" t="str">
            <v>0</v>
          </cell>
          <cell r="AT669" t="str">
            <v>良好</v>
          </cell>
          <cell r="AU669" t="str">
            <v/>
          </cell>
          <cell r="AV669" t="str">
            <v/>
          </cell>
          <cell r="AW669" t="str">
            <v/>
          </cell>
          <cell r="AX669" t="str">
            <v/>
          </cell>
          <cell r="AY669" t="str">
            <v>85.9</v>
          </cell>
          <cell r="AZ669" t="str">
            <v>0</v>
          </cell>
          <cell r="BA669" t="str">
            <v>85.9</v>
          </cell>
          <cell r="BB669" t="str">
            <v>良好</v>
          </cell>
        </row>
        <row r="670">
          <cell r="F670" t="str">
            <v>许译心</v>
          </cell>
          <cell r="G670" t="str">
            <v>2</v>
          </cell>
          <cell r="H670" t="str">
            <v>2010-07-05</v>
          </cell>
          <cell r="I670" t="str">
            <v/>
          </cell>
          <cell r="J670" t="str">
            <v>153.5</v>
          </cell>
          <cell r="K670" t="str">
            <v>39.6</v>
          </cell>
          <cell r="L670" t="str">
            <v>5.2</v>
          </cell>
          <cell r="M670" t="str">
            <v>5.2</v>
          </cell>
          <cell r="N670" t="str">
            <v>100</v>
          </cell>
          <cell r="O670" t="str">
            <v>正常</v>
          </cell>
          <cell r="P670" t="str">
            <v>3600</v>
          </cell>
          <cell r="Q670" t="str">
            <v>100</v>
          </cell>
          <cell r="R670" t="str">
            <v>优秀</v>
          </cell>
          <cell r="S670" t="str">
            <v>9.2</v>
          </cell>
          <cell r="T670" t="str">
            <v>76</v>
          </cell>
          <cell r="U670" t="str">
            <v>及格</v>
          </cell>
          <cell r="V670" t="str">
            <v>10</v>
          </cell>
          <cell r="W670" t="str">
            <v>70</v>
          </cell>
          <cell r="X670" t="str">
            <v>及格</v>
          </cell>
          <cell r="Y670" t="str">
            <v/>
          </cell>
          <cell r="Z670" t="str">
            <v/>
          </cell>
          <cell r="AA670" t="str">
            <v/>
          </cell>
          <cell r="AB670" t="str">
            <v/>
          </cell>
          <cell r="AC670" t="str">
            <v/>
          </cell>
          <cell r="AD670" t="str">
            <v/>
          </cell>
          <cell r="AE670" t="str">
            <v/>
          </cell>
          <cell r="AF670" t="str">
            <v>170</v>
          </cell>
          <cell r="AG670" t="str">
            <v>76</v>
          </cell>
          <cell r="AH670" t="str">
            <v>及格</v>
          </cell>
          <cell r="AI670" t="str">
            <v>3.54</v>
          </cell>
          <cell r="AJ670" t="str">
            <v>80</v>
          </cell>
          <cell r="AK670" t="str">
            <v>0</v>
          </cell>
          <cell r="AL670" t="str">
            <v>良好</v>
          </cell>
          <cell r="AM670" t="str">
            <v/>
          </cell>
          <cell r="AN670" t="str">
            <v/>
          </cell>
          <cell r="AO670" t="str">
            <v/>
          </cell>
          <cell r="AP670" t="str">
            <v/>
          </cell>
          <cell r="AQ670" t="str">
            <v>35</v>
          </cell>
          <cell r="AR670" t="str">
            <v>74</v>
          </cell>
          <cell r="AS670" t="str">
            <v>0</v>
          </cell>
          <cell r="AT670" t="str">
            <v>及格</v>
          </cell>
          <cell r="AU670" t="str">
            <v/>
          </cell>
          <cell r="AV670" t="str">
            <v/>
          </cell>
          <cell r="AW670" t="str">
            <v/>
          </cell>
          <cell r="AX670" t="str">
            <v/>
          </cell>
          <cell r="AY670" t="str">
            <v>83.2</v>
          </cell>
          <cell r="AZ670" t="str">
            <v>0</v>
          </cell>
          <cell r="BA670" t="str">
            <v>83.2</v>
          </cell>
          <cell r="BB670" t="str">
            <v>良好</v>
          </cell>
        </row>
        <row r="671">
          <cell r="F671" t="str">
            <v>相斐凡</v>
          </cell>
          <cell r="G671" t="str">
            <v>2</v>
          </cell>
          <cell r="H671" t="str">
            <v>2011-07-02</v>
          </cell>
          <cell r="I671" t="str">
            <v/>
          </cell>
          <cell r="J671" t="str">
            <v>161</v>
          </cell>
          <cell r="K671" t="str">
            <v>59.9</v>
          </cell>
          <cell r="L671" t="str">
            <v>4.9</v>
          </cell>
          <cell r="M671" t="str">
            <v>4.4</v>
          </cell>
          <cell r="N671" t="str">
            <v>80</v>
          </cell>
          <cell r="O671" t="str">
            <v>超重</v>
          </cell>
          <cell r="P671" t="str">
            <v>2950</v>
          </cell>
          <cell r="Q671" t="str">
            <v>100</v>
          </cell>
          <cell r="R671" t="str">
            <v>优秀</v>
          </cell>
          <cell r="S671" t="str">
            <v>9.9</v>
          </cell>
          <cell r="T671" t="str">
            <v>68</v>
          </cell>
          <cell r="U671" t="str">
            <v>及格</v>
          </cell>
          <cell r="V671" t="str">
            <v>15</v>
          </cell>
          <cell r="W671" t="str">
            <v>78</v>
          </cell>
          <cell r="X671" t="str">
            <v>及格</v>
          </cell>
          <cell r="Y671" t="str">
            <v/>
          </cell>
          <cell r="Z671" t="str">
            <v/>
          </cell>
          <cell r="AA671" t="str">
            <v/>
          </cell>
          <cell r="AB671" t="str">
            <v/>
          </cell>
          <cell r="AC671" t="str">
            <v/>
          </cell>
          <cell r="AD671" t="str">
            <v/>
          </cell>
          <cell r="AE671" t="str">
            <v/>
          </cell>
          <cell r="AF671" t="str">
            <v>186</v>
          </cell>
          <cell r="AG671" t="str">
            <v>85</v>
          </cell>
          <cell r="AH671" t="str">
            <v>良好</v>
          </cell>
          <cell r="AI671" t="str">
            <v>4.19</v>
          </cell>
          <cell r="AJ671" t="str">
            <v>72</v>
          </cell>
          <cell r="AK671" t="str">
            <v>0</v>
          </cell>
          <cell r="AL671" t="str">
            <v>及格</v>
          </cell>
          <cell r="AM671" t="str">
            <v/>
          </cell>
          <cell r="AN671" t="str">
            <v/>
          </cell>
          <cell r="AO671" t="str">
            <v/>
          </cell>
          <cell r="AP671" t="str">
            <v/>
          </cell>
          <cell r="AQ671" t="str">
            <v>40</v>
          </cell>
          <cell r="AR671" t="str">
            <v>78</v>
          </cell>
          <cell r="AS671" t="str">
            <v>0</v>
          </cell>
          <cell r="AT671" t="str">
            <v>及格</v>
          </cell>
          <cell r="AU671" t="str">
            <v/>
          </cell>
          <cell r="AV671" t="str">
            <v/>
          </cell>
          <cell r="AW671" t="str">
            <v/>
          </cell>
          <cell r="AX671" t="str">
            <v/>
          </cell>
          <cell r="AY671" t="str">
            <v>79.1</v>
          </cell>
          <cell r="AZ671" t="str">
            <v>0</v>
          </cell>
          <cell r="BA671" t="str">
            <v>79.1</v>
          </cell>
          <cell r="BB671" t="str">
            <v>及格</v>
          </cell>
        </row>
        <row r="672">
          <cell r="F672" t="str">
            <v>周瑾</v>
          </cell>
          <cell r="G672" t="str">
            <v>2</v>
          </cell>
          <cell r="H672" t="str">
            <v>2010-02-05</v>
          </cell>
          <cell r="I672" t="str">
            <v/>
          </cell>
          <cell r="J672" t="str">
            <v>160</v>
          </cell>
          <cell r="K672" t="str">
            <v>58</v>
          </cell>
          <cell r="L672" t="str">
            <v>5.1</v>
          </cell>
          <cell r="M672" t="str">
            <v>5.0</v>
          </cell>
          <cell r="N672" t="str">
            <v>80</v>
          </cell>
          <cell r="O672" t="str">
            <v>超重</v>
          </cell>
          <cell r="P672" t="str">
            <v>3035</v>
          </cell>
          <cell r="Q672" t="str">
            <v>95</v>
          </cell>
          <cell r="R672" t="str">
            <v>优秀</v>
          </cell>
          <cell r="S672" t="str">
            <v>9.6</v>
          </cell>
          <cell r="T672" t="str">
            <v>70</v>
          </cell>
          <cell r="U672" t="str">
            <v>及格</v>
          </cell>
          <cell r="V672" t="str">
            <v>15</v>
          </cell>
          <cell r="W672" t="str">
            <v>76</v>
          </cell>
          <cell r="X672" t="str">
            <v>及格</v>
          </cell>
          <cell r="Y672" t="str">
            <v/>
          </cell>
          <cell r="Z672" t="str">
            <v/>
          </cell>
          <cell r="AA672" t="str">
            <v/>
          </cell>
          <cell r="AB672" t="str">
            <v/>
          </cell>
          <cell r="AC672" t="str">
            <v/>
          </cell>
          <cell r="AD672" t="str">
            <v/>
          </cell>
          <cell r="AE672" t="str">
            <v/>
          </cell>
          <cell r="AF672" t="str">
            <v>165</v>
          </cell>
          <cell r="AG672" t="str">
            <v>72</v>
          </cell>
          <cell r="AH672" t="str">
            <v>及格</v>
          </cell>
          <cell r="AI672" t="str">
            <v>3.47</v>
          </cell>
          <cell r="AJ672" t="str">
            <v>85</v>
          </cell>
          <cell r="AK672" t="str">
            <v>0</v>
          </cell>
          <cell r="AL672" t="str">
            <v>良好</v>
          </cell>
          <cell r="AM672" t="str">
            <v/>
          </cell>
          <cell r="AN672" t="str">
            <v/>
          </cell>
          <cell r="AO672" t="str">
            <v/>
          </cell>
          <cell r="AP672" t="str">
            <v/>
          </cell>
          <cell r="AQ672" t="str">
            <v>44</v>
          </cell>
          <cell r="AR672" t="str">
            <v>80</v>
          </cell>
          <cell r="AS672" t="str">
            <v>0</v>
          </cell>
          <cell r="AT672" t="str">
            <v>良好</v>
          </cell>
          <cell r="AU672" t="str">
            <v/>
          </cell>
          <cell r="AV672" t="str">
            <v/>
          </cell>
          <cell r="AW672" t="str">
            <v/>
          </cell>
          <cell r="AX672" t="str">
            <v/>
          </cell>
          <cell r="AY672" t="str">
            <v>80.0</v>
          </cell>
          <cell r="AZ672" t="str">
            <v>0</v>
          </cell>
          <cell r="BA672" t="str">
            <v>80</v>
          </cell>
          <cell r="BB672" t="str">
            <v>良好</v>
          </cell>
        </row>
        <row r="673">
          <cell r="F673" t="str">
            <v>陈素弛</v>
          </cell>
          <cell r="G673" t="str">
            <v>1</v>
          </cell>
          <cell r="H673" t="str">
            <v>2010-03-25</v>
          </cell>
          <cell r="I673" t="str">
            <v/>
          </cell>
          <cell r="J673" t="str">
            <v>172</v>
          </cell>
          <cell r="K673" t="str">
            <v>70.8</v>
          </cell>
          <cell r="L673" t="str">
            <v>4.9</v>
          </cell>
          <cell r="M673" t="str">
            <v>4.9</v>
          </cell>
          <cell r="N673" t="str">
            <v>80</v>
          </cell>
          <cell r="O673" t="str">
            <v>超重</v>
          </cell>
          <cell r="P673" t="str">
            <v>4876</v>
          </cell>
          <cell r="Q673" t="str">
            <v>100</v>
          </cell>
          <cell r="R673" t="str">
            <v>优秀</v>
          </cell>
          <cell r="S673" t="str">
            <v>6.6</v>
          </cell>
          <cell r="T673" t="str">
            <v>100</v>
          </cell>
          <cell r="U673" t="str">
            <v>优秀</v>
          </cell>
          <cell r="V673" t="str">
            <v>1.5</v>
          </cell>
          <cell r="W673" t="str">
            <v>62</v>
          </cell>
          <cell r="X673" t="str">
            <v>及格</v>
          </cell>
          <cell r="Y673" t="str">
            <v/>
          </cell>
          <cell r="Z673" t="str">
            <v/>
          </cell>
          <cell r="AA673" t="str">
            <v/>
          </cell>
          <cell r="AB673" t="str">
            <v/>
          </cell>
          <cell r="AC673" t="str">
            <v/>
          </cell>
          <cell r="AD673" t="str">
            <v/>
          </cell>
          <cell r="AE673" t="str">
            <v/>
          </cell>
          <cell r="AF673" t="str">
            <v>250</v>
          </cell>
          <cell r="AG673" t="str">
            <v>100</v>
          </cell>
          <cell r="AH673" t="str">
            <v>优秀</v>
          </cell>
          <cell r="AI673" t="str">
            <v/>
          </cell>
          <cell r="AJ673" t="str">
            <v/>
          </cell>
          <cell r="AK673" t="str">
            <v/>
          </cell>
          <cell r="AL673" t="str">
            <v/>
          </cell>
          <cell r="AM673" t="str">
            <v>3.46</v>
          </cell>
          <cell r="AN673" t="str">
            <v>90</v>
          </cell>
          <cell r="AO673" t="str">
            <v>0</v>
          </cell>
          <cell r="AP673" t="str">
            <v>优秀</v>
          </cell>
          <cell r="AQ673" t="str">
            <v/>
          </cell>
          <cell r="AR673" t="str">
            <v/>
          </cell>
          <cell r="AS673" t="str">
            <v/>
          </cell>
          <cell r="AT673" t="str">
            <v/>
          </cell>
          <cell r="AU673" t="str">
            <v>2</v>
          </cell>
          <cell r="AV673" t="str">
            <v>20</v>
          </cell>
          <cell r="AW673" t="str">
            <v>0</v>
          </cell>
          <cell r="AX673" t="str">
            <v>不及格</v>
          </cell>
          <cell r="AY673" t="str">
            <v>83.2</v>
          </cell>
          <cell r="AZ673" t="str">
            <v>0</v>
          </cell>
          <cell r="BA673" t="str">
            <v>83.2</v>
          </cell>
          <cell r="BB673" t="str">
            <v>良好</v>
          </cell>
        </row>
        <row r="674">
          <cell r="F674" t="str">
            <v>张苡萱</v>
          </cell>
          <cell r="G674" t="str">
            <v>2</v>
          </cell>
          <cell r="H674" t="str">
            <v>2010-05-10</v>
          </cell>
          <cell r="I674" t="str">
            <v/>
          </cell>
          <cell r="J674" t="str">
            <v>154</v>
          </cell>
          <cell r="K674" t="str">
            <v>42.2</v>
          </cell>
          <cell r="L674" t="str">
            <v>4.1</v>
          </cell>
          <cell r="M674" t="str">
            <v>4.2</v>
          </cell>
          <cell r="N674" t="str">
            <v>100</v>
          </cell>
          <cell r="O674" t="str">
            <v>正常</v>
          </cell>
          <cell r="P674" t="str">
            <v>2763</v>
          </cell>
          <cell r="Q674" t="str">
            <v>80</v>
          </cell>
          <cell r="R674" t="str">
            <v>良好</v>
          </cell>
          <cell r="S674" t="str">
            <v>9.6</v>
          </cell>
          <cell r="T674" t="str">
            <v>70</v>
          </cell>
          <cell r="U674" t="str">
            <v>及格</v>
          </cell>
          <cell r="V674" t="str">
            <v>2</v>
          </cell>
          <cell r="W674" t="str">
            <v>30</v>
          </cell>
          <cell r="X674" t="str">
            <v>不及格</v>
          </cell>
          <cell r="Y674" t="str">
            <v/>
          </cell>
          <cell r="Z674" t="str">
            <v/>
          </cell>
          <cell r="AA674" t="str">
            <v/>
          </cell>
          <cell r="AB674" t="str">
            <v/>
          </cell>
          <cell r="AC674" t="str">
            <v/>
          </cell>
          <cell r="AD674" t="str">
            <v/>
          </cell>
          <cell r="AE674" t="str">
            <v/>
          </cell>
          <cell r="AF674" t="str">
            <v>175</v>
          </cell>
          <cell r="AG674" t="str">
            <v>78</v>
          </cell>
          <cell r="AH674" t="str">
            <v>及格</v>
          </cell>
          <cell r="AI674" t="str">
            <v>4.16</v>
          </cell>
          <cell r="AJ674" t="str">
            <v>70</v>
          </cell>
          <cell r="AK674" t="str">
            <v>0</v>
          </cell>
          <cell r="AL674" t="str">
            <v>及格</v>
          </cell>
          <cell r="AM674" t="str">
            <v/>
          </cell>
          <cell r="AN674" t="str">
            <v/>
          </cell>
          <cell r="AO674" t="str">
            <v/>
          </cell>
          <cell r="AP674" t="str">
            <v/>
          </cell>
          <cell r="AQ674" t="str">
            <v>45</v>
          </cell>
          <cell r="AR674" t="str">
            <v>85</v>
          </cell>
          <cell r="AS674" t="str">
            <v>0</v>
          </cell>
          <cell r="AT674" t="str">
            <v>良好</v>
          </cell>
          <cell r="AU674" t="str">
            <v/>
          </cell>
          <cell r="AV674" t="str">
            <v/>
          </cell>
          <cell r="AW674" t="str">
            <v/>
          </cell>
          <cell r="AX674" t="str">
            <v/>
          </cell>
          <cell r="AY674" t="str">
            <v>74.3</v>
          </cell>
          <cell r="AZ674" t="str">
            <v>0</v>
          </cell>
          <cell r="BA674" t="str">
            <v>74.3</v>
          </cell>
          <cell r="BB674" t="str">
            <v>及格</v>
          </cell>
        </row>
        <row r="675">
          <cell r="F675" t="str">
            <v>孙杰铭</v>
          </cell>
          <cell r="G675" t="str">
            <v>1</v>
          </cell>
          <cell r="H675" t="str">
            <v>2009-12-01</v>
          </cell>
          <cell r="I675" t="str">
            <v/>
          </cell>
          <cell r="J675" t="str">
            <v>164</v>
          </cell>
          <cell r="K675" t="str">
            <v>59.8</v>
          </cell>
          <cell r="L675" t="str">
            <v>5.0</v>
          </cell>
          <cell r="M675" t="str">
            <v>4.9</v>
          </cell>
          <cell r="N675" t="str">
            <v>100</v>
          </cell>
          <cell r="O675" t="str">
            <v>正常</v>
          </cell>
          <cell r="P675" t="str">
            <v>3729</v>
          </cell>
          <cell r="Q675" t="str">
            <v>80</v>
          </cell>
          <cell r="R675" t="str">
            <v>良好</v>
          </cell>
          <cell r="S675" t="str">
            <v>7.5</v>
          </cell>
          <cell r="T675" t="str">
            <v>90</v>
          </cell>
          <cell r="U675" t="str">
            <v>优秀</v>
          </cell>
          <cell r="V675" t="str">
            <v>16</v>
          </cell>
          <cell r="W675" t="str">
            <v>85</v>
          </cell>
          <cell r="X675" t="str">
            <v>良好</v>
          </cell>
          <cell r="Y675" t="str">
            <v/>
          </cell>
          <cell r="Z675" t="str">
            <v/>
          </cell>
          <cell r="AA675" t="str">
            <v/>
          </cell>
          <cell r="AB675" t="str">
            <v/>
          </cell>
          <cell r="AC675" t="str">
            <v/>
          </cell>
          <cell r="AD675" t="str">
            <v/>
          </cell>
          <cell r="AE675" t="str">
            <v/>
          </cell>
          <cell r="AF675" t="str">
            <v>225</v>
          </cell>
          <cell r="AG675" t="str">
            <v>80</v>
          </cell>
          <cell r="AH675" t="str">
            <v>良好</v>
          </cell>
          <cell r="AI675" t="str">
            <v/>
          </cell>
          <cell r="AJ675" t="str">
            <v/>
          </cell>
          <cell r="AK675" t="str">
            <v/>
          </cell>
          <cell r="AL675" t="str">
            <v/>
          </cell>
          <cell r="AM675" t="str">
            <v>3.45</v>
          </cell>
          <cell r="AN675" t="str">
            <v>95</v>
          </cell>
          <cell r="AO675" t="str">
            <v>0</v>
          </cell>
          <cell r="AP675" t="str">
            <v>优秀</v>
          </cell>
          <cell r="AQ675" t="str">
            <v/>
          </cell>
          <cell r="AR675" t="str">
            <v/>
          </cell>
          <cell r="AS675" t="str">
            <v/>
          </cell>
          <cell r="AT675" t="str">
            <v/>
          </cell>
          <cell r="AU675" t="str">
            <v>9</v>
          </cell>
          <cell r="AV675" t="str">
            <v>72</v>
          </cell>
          <cell r="AW675" t="str">
            <v>0</v>
          </cell>
          <cell r="AX675" t="str">
            <v>及格</v>
          </cell>
          <cell r="AY675" t="str">
            <v>87.7</v>
          </cell>
          <cell r="AZ675" t="str">
            <v>0</v>
          </cell>
          <cell r="BA675" t="str">
            <v>87.7</v>
          </cell>
          <cell r="BB675" t="str">
            <v>良好</v>
          </cell>
        </row>
        <row r="676">
          <cell r="F676" t="str">
            <v>张文萱</v>
          </cell>
          <cell r="G676" t="str">
            <v>2</v>
          </cell>
          <cell r="H676" t="str">
            <v>2010-03-04</v>
          </cell>
          <cell r="I676" t="str">
            <v/>
          </cell>
          <cell r="J676" t="str">
            <v>166.5</v>
          </cell>
          <cell r="K676" t="str">
            <v>68.9</v>
          </cell>
          <cell r="L676" t="str">
            <v>5.1</v>
          </cell>
          <cell r="M676" t="str">
            <v>5.1</v>
          </cell>
          <cell r="N676" t="str">
            <v>80</v>
          </cell>
          <cell r="O676" t="str">
            <v>超重</v>
          </cell>
          <cell r="P676" t="str">
            <v>3272</v>
          </cell>
          <cell r="Q676" t="str">
            <v>100</v>
          </cell>
          <cell r="R676" t="str">
            <v>优秀</v>
          </cell>
          <cell r="S676" t="str">
            <v>8.9</v>
          </cell>
          <cell r="T676" t="str">
            <v>78</v>
          </cell>
          <cell r="U676" t="str">
            <v>及格</v>
          </cell>
          <cell r="V676" t="str">
            <v>10</v>
          </cell>
          <cell r="W676" t="str">
            <v>68</v>
          </cell>
          <cell r="X676" t="str">
            <v>及格</v>
          </cell>
          <cell r="Y676" t="str">
            <v/>
          </cell>
          <cell r="Z676" t="str">
            <v/>
          </cell>
          <cell r="AA676" t="str">
            <v/>
          </cell>
          <cell r="AB676" t="str">
            <v/>
          </cell>
          <cell r="AC676" t="str">
            <v/>
          </cell>
          <cell r="AD676" t="str">
            <v/>
          </cell>
          <cell r="AE676" t="str">
            <v/>
          </cell>
          <cell r="AF676" t="str">
            <v>175</v>
          </cell>
          <cell r="AG676" t="str">
            <v>78</v>
          </cell>
          <cell r="AH676" t="str">
            <v>及格</v>
          </cell>
          <cell r="AI676" t="str">
            <v>4.02</v>
          </cell>
          <cell r="AJ676" t="str">
            <v>76</v>
          </cell>
          <cell r="AK676" t="str">
            <v>0</v>
          </cell>
          <cell r="AL676" t="str">
            <v>及格</v>
          </cell>
          <cell r="AM676" t="str">
            <v/>
          </cell>
          <cell r="AN676" t="str">
            <v/>
          </cell>
          <cell r="AO676" t="str">
            <v/>
          </cell>
          <cell r="AP676" t="str">
            <v/>
          </cell>
          <cell r="AQ676" t="str">
            <v>30</v>
          </cell>
          <cell r="AR676" t="str">
            <v>68</v>
          </cell>
          <cell r="AS676" t="str">
            <v>0</v>
          </cell>
          <cell r="AT676" t="str">
            <v>及格</v>
          </cell>
          <cell r="AU676" t="str">
            <v/>
          </cell>
          <cell r="AV676" t="str">
            <v/>
          </cell>
          <cell r="AW676" t="str">
            <v/>
          </cell>
          <cell r="AX676" t="str">
            <v/>
          </cell>
          <cell r="AY676" t="str">
            <v>79.2</v>
          </cell>
          <cell r="AZ676" t="str">
            <v>0</v>
          </cell>
          <cell r="BA676" t="str">
            <v>79.2</v>
          </cell>
          <cell r="BB676" t="str">
            <v>及格</v>
          </cell>
        </row>
        <row r="677">
          <cell r="F677" t="str">
            <v>薛圣善</v>
          </cell>
          <cell r="G677" t="str">
            <v>2</v>
          </cell>
          <cell r="H677" t="str">
            <v>2010-06-17</v>
          </cell>
          <cell r="I677" t="str">
            <v/>
          </cell>
          <cell r="J677" t="str">
            <v>165</v>
          </cell>
          <cell r="K677" t="str">
            <v>65.1</v>
          </cell>
          <cell r="L677" t="str">
            <v>4.3</v>
          </cell>
          <cell r="M677" t="str">
            <v>4.4</v>
          </cell>
          <cell r="N677" t="str">
            <v>80</v>
          </cell>
          <cell r="O677" t="str">
            <v>超重</v>
          </cell>
          <cell r="P677" t="str">
            <v>2985</v>
          </cell>
          <cell r="Q677" t="str">
            <v>90</v>
          </cell>
          <cell r="R677" t="str">
            <v>优秀</v>
          </cell>
          <cell r="S677" t="str">
            <v>8.7</v>
          </cell>
          <cell r="T677" t="str">
            <v>80</v>
          </cell>
          <cell r="U677" t="str">
            <v>良好</v>
          </cell>
          <cell r="V677" t="str">
            <v>18.5</v>
          </cell>
          <cell r="W677" t="str">
            <v>85</v>
          </cell>
          <cell r="X677" t="str">
            <v>良好</v>
          </cell>
          <cell r="Y677" t="str">
            <v/>
          </cell>
          <cell r="Z677" t="str">
            <v/>
          </cell>
          <cell r="AA677" t="str">
            <v/>
          </cell>
          <cell r="AB677" t="str">
            <v/>
          </cell>
          <cell r="AC677" t="str">
            <v/>
          </cell>
          <cell r="AD677" t="str">
            <v/>
          </cell>
          <cell r="AE677" t="str">
            <v/>
          </cell>
          <cell r="AF677" t="str">
            <v>170</v>
          </cell>
          <cell r="AG677" t="str">
            <v>76</v>
          </cell>
          <cell r="AH677" t="str">
            <v>及格</v>
          </cell>
          <cell r="AI677" t="str">
            <v>3.51</v>
          </cell>
          <cell r="AJ677" t="str">
            <v>80</v>
          </cell>
          <cell r="AK677" t="str">
            <v>0</v>
          </cell>
          <cell r="AL677" t="str">
            <v>良好</v>
          </cell>
          <cell r="AM677" t="str">
            <v/>
          </cell>
          <cell r="AN677" t="str">
            <v/>
          </cell>
          <cell r="AO677" t="str">
            <v/>
          </cell>
          <cell r="AP677" t="str">
            <v/>
          </cell>
          <cell r="AQ677" t="str">
            <v>30</v>
          </cell>
          <cell r="AR677" t="str">
            <v>68</v>
          </cell>
          <cell r="AS677" t="str">
            <v>0</v>
          </cell>
          <cell r="AT677" t="str">
            <v>及格</v>
          </cell>
          <cell r="AU677" t="str">
            <v/>
          </cell>
          <cell r="AV677" t="str">
            <v/>
          </cell>
          <cell r="AW677" t="str">
            <v/>
          </cell>
          <cell r="AX677" t="str">
            <v/>
          </cell>
          <cell r="AY677" t="str">
            <v>80.4</v>
          </cell>
          <cell r="AZ677" t="str">
            <v>0</v>
          </cell>
          <cell r="BA677" t="str">
            <v>80.4</v>
          </cell>
          <cell r="BB677" t="str">
            <v>良好</v>
          </cell>
        </row>
        <row r="678">
          <cell r="F678" t="str">
            <v>田亦平</v>
          </cell>
          <cell r="G678" t="str">
            <v>2</v>
          </cell>
          <cell r="H678" t="str">
            <v>2010-03-26</v>
          </cell>
          <cell r="I678" t="str">
            <v/>
          </cell>
          <cell r="J678" t="str">
            <v>162</v>
          </cell>
          <cell r="K678" t="str">
            <v>50.9</v>
          </cell>
          <cell r="L678" t="str">
            <v>4.2</v>
          </cell>
          <cell r="M678" t="str">
            <v>4.2</v>
          </cell>
          <cell r="N678" t="str">
            <v>100</v>
          </cell>
          <cell r="O678" t="str">
            <v>正常</v>
          </cell>
          <cell r="P678" t="str">
            <v>2874</v>
          </cell>
          <cell r="Q678" t="str">
            <v>85</v>
          </cell>
          <cell r="R678" t="str">
            <v>良好</v>
          </cell>
          <cell r="S678" t="str">
            <v>9</v>
          </cell>
          <cell r="T678" t="str">
            <v>76</v>
          </cell>
          <cell r="U678" t="str">
            <v>及格</v>
          </cell>
          <cell r="V678" t="str">
            <v>8</v>
          </cell>
          <cell r="W678" t="str">
            <v>66</v>
          </cell>
          <cell r="X678" t="str">
            <v>及格</v>
          </cell>
          <cell r="Y678" t="str">
            <v/>
          </cell>
          <cell r="Z678" t="str">
            <v/>
          </cell>
          <cell r="AA678" t="str">
            <v/>
          </cell>
          <cell r="AB678" t="str">
            <v/>
          </cell>
          <cell r="AC678" t="str">
            <v/>
          </cell>
          <cell r="AD678" t="str">
            <v/>
          </cell>
          <cell r="AE678" t="str">
            <v/>
          </cell>
          <cell r="AF678" t="str">
            <v>165</v>
          </cell>
          <cell r="AG678" t="str">
            <v>72</v>
          </cell>
          <cell r="AH678" t="str">
            <v>及格</v>
          </cell>
          <cell r="AI678" t="str">
            <v>4.13</v>
          </cell>
          <cell r="AJ678" t="str">
            <v>72</v>
          </cell>
          <cell r="AK678" t="str">
            <v>0</v>
          </cell>
          <cell r="AL678" t="str">
            <v>及格</v>
          </cell>
          <cell r="AM678" t="str">
            <v/>
          </cell>
          <cell r="AN678" t="str">
            <v/>
          </cell>
          <cell r="AO678" t="str">
            <v/>
          </cell>
          <cell r="AP678" t="str">
            <v/>
          </cell>
          <cell r="AQ678" t="str">
            <v>41</v>
          </cell>
          <cell r="AR678" t="str">
            <v>78</v>
          </cell>
          <cell r="AS678" t="str">
            <v>0</v>
          </cell>
          <cell r="AT678" t="str">
            <v>及格</v>
          </cell>
          <cell r="AU678" t="str">
            <v/>
          </cell>
          <cell r="AV678" t="str">
            <v/>
          </cell>
          <cell r="AW678" t="str">
            <v/>
          </cell>
          <cell r="AX678" t="str">
            <v/>
          </cell>
          <cell r="AY678" t="str">
            <v>79.0</v>
          </cell>
          <cell r="AZ678" t="str">
            <v>0</v>
          </cell>
          <cell r="BA678" t="str">
            <v>79</v>
          </cell>
          <cell r="BB678" t="str">
            <v>及格</v>
          </cell>
        </row>
        <row r="679">
          <cell r="F679" t="str">
            <v>宋宸毅</v>
          </cell>
          <cell r="G679" t="str">
            <v>1</v>
          </cell>
          <cell r="H679" t="str">
            <v>2009-09-07</v>
          </cell>
          <cell r="I679" t="str">
            <v/>
          </cell>
          <cell r="J679" t="str">
            <v>171.5</v>
          </cell>
          <cell r="K679" t="str">
            <v>76.4</v>
          </cell>
          <cell r="L679" t="str">
            <v>4.6</v>
          </cell>
          <cell r="M679" t="str">
            <v>5.2</v>
          </cell>
          <cell r="N679" t="str">
            <v>80</v>
          </cell>
          <cell r="O679" t="str">
            <v>超重</v>
          </cell>
          <cell r="P679" t="str">
            <v>5606</v>
          </cell>
          <cell r="Q679" t="str">
            <v>100</v>
          </cell>
          <cell r="R679" t="str">
            <v>优秀</v>
          </cell>
          <cell r="S679" t="str">
            <v>7.5</v>
          </cell>
          <cell r="T679" t="str">
            <v>90</v>
          </cell>
          <cell r="U679" t="str">
            <v>优秀</v>
          </cell>
          <cell r="V679" t="str">
            <v>8.5</v>
          </cell>
          <cell r="W679" t="str">
            <v>72</v>
          </cell>
          <cell r="X679" t="str">
            <v>及格</v>
          </cell>
          <cell r="Y679" t="str">
            <v/>
          </cell>
          <cell r="Z679" t="str">
            <v/>
          </cell>
          <cell r="AA679" t="str">
            <v/>
          </cell>
          <cell r="AB679" t="str">
            <v/>
          </cell>
          <cell r="AC679" t="str">
            <v/>
          </cell>
          <cell r="AD679" t="str">
            <v/>
          </cell>
          <cell r="AE679" t="str">
            <v/>
          </cell>
          <cell r="AF679" t="str">
            <v>210</v>
          </cell>
          <cell r="AG679" t="str">
            <v>72</v>
          </cell>
          <cell r="AH679" t="str">
            <v>及格</v>
          </cell>
          <cell r="AI679" t="str">
            <v/>
          </cell>
          <cell r="AJ679" t="str">
            <v/>
          </cell>
          <cell r="AK679" t="str">
            <v/>
          </cell>
          <cell r="AL679" t="str">
            <v/>
          </cell>
          <cell r="AM679" t="str">
            <v>3.49</v>
          </cell>
          <cell r="AN679" t="str">
            <v>90</v>
          </cell>
          <cell r="AO679" t="str">
            <v>0</v>
          </cell>
          <cell r="AP679" t="str">
            <v>优秀</v>
          </cell>
          <cell r="AQ679" t="str">
            <v/>
          </cell>
          <cell r="AR679" t="str">
            <v/>
          </cell>
          <cell r="AS679" t="str">
            <v/>
          </cell>
          <cell r="AT679" t="str">
            <v/>
          </cell>
          <cell r="AU679" t="str">
            <v>2</v>
          </cell>
          <cell r="AV679" t="str">
            <v>20</v>
          </cell>
          <cell r="AW679" t="str">
            <v>0</v>
          </cell>
          <cell r="AX679" t="str">
            <v>不及格</v>
          </cell>
          <cell r="AY679" t="str">
            <v>79.4</v>
          </cell>
          <cell r="AZ679" t="str">
            <v>0</v>
          </cell>
          <cell r="BA679" t="str">
            <v>79.4</v>
          </cell>
          <cell r="BB679" t="str">
            <v>及格</v>
          </cell>
        </row>
        <row r="680">
          <cell r="F680" t="str">
            <v>许凯晴</v>
          </cell>
          <cell r="G680" t="str">
            <v>2</v>
          </cell>
          <cell r="H680" t="str">
            <v>2011-10-13</v>
          </cell>
          <cell r="I680" t="str">
            <v/>
          </cell>
          <cell r="J680" t="str">
            <v>165</v>
          </cell>
          <cell r="K680" t="str">
            <v>47.9</v>
          </cell>
          <cell r="L680" t="str">
            <v>4.3</v>
          </cell>
          <cell r="M680" t="str">
            <v>4.0</v>
          </cell>
          <cell r="N680" t="str">
            <v>100</v>
          </cell>
          <cell r="O680" t="str">
            <v>正常</v>
          </cell>
          <cell r="P680" t="str">
            <v>2882</v>
          </cell>
          <cell r="Q680" t="str">
            <v>100</v>
          </cell>
          <cell r="R680" t="str">
            <v>优秀</v>
          </cell>
          <cell r="S680" t="str">
            <v>8.6</v>
          </cell>
          <cell r="T680" t="str">
            <v>85</v>
          </cell>
          <cell r="U680" t="str">
            <v>良好</v>
          </cell>
          <cell r="V680" t="str">
            <v>15</v>
          </cell>
          <cell r="W680" t="str">
            <v>80</v>
          </cell>
          <cell r="X680" t="str">
            <v>良好</v>
          </cell>
          <cell r="Y680" t="str">
            <v/>
          </cell>
          <cell r="Z680" t="str">
            <v/>
          </cell>
          <cell r="AA680" t="str">
            <v/>
          </cell>
          <cell r="AB680" t="str">
            <v/>
          </cell>
          <cell r="AC680" t="str">
            <v/>
          </cell>
          <cell r="AD680" t="str">
            <v/>
          </cell>
          <cell r="AE680" t="str">
            <v/>
          </cell>
          <cell r="AF680" t="str">
            <v>185</v>
          </cell>
          <cell r="AG680" t="str">
            <v>90</v>
          </cell>
          <cell r="AH680" t="str">
            <v>优秀</v>
          </cell>
          <cell r="AI680" t="str">
            <v>3.26</v>
          </cell>
          <cell r="AJ680" t="str">
            <v>100</v>
          </cell>
          <cell r="AK680" t="str">
            <v>1</v>
          </cell>
          <cell r="AL680" t="str">
            <v>优秀</v>
          </cell>
          <cell r="AM680" t="str">
            <v/>
          </cell>
          <cell r="AN680" t="str">
            <v/>
          </cell>
          <cell r="AO680" t="str">
            <v/>
          </cell>
          <cell r="AP680" t="str">
            <v/>
          </cell>
          <cell r="AQ680" t="str">
            <v>33</v>
          </cell>
          <cell r="AR680" t="str">
            <v>72</v>
          </cell>
          <cell r="AS680" t="str">
            <v>0</v>
          </cell>
          <cell r="AT680" t="str">
            <v>及格</v>
          </cell>
          <cell r="AU680" t="str">
            <v/>
          </cell>
          <cell r="AV680" t="str">
            <v/>
          </cell>
          <cell r="AW680" t="str">
            <v/>
          </cell>
          <cell r="AX680" t="str">
            <v/>
          </cell>
          <cell r="AY680" t="str">
            <v>91.2</v>
          </cell>
          <cell r="AZ680" t="str">
            <v>1</v>
          </cell>
          <cell r="BA680" t="str">
            <v>92.2</v>
          </cell>
          <cell r="BB680" t="str">
            <v>优秀</v>
          </cell>
        </row>
        <row r="681">
          <cell r="F681" t="str">
            <v>龚晨杨</v>
          </cell>
          <cell r="G681" t="str">
            <v>1</v>
          </cell>
          <cell r="H681" t="str">
            <v>2011-10-11</v>
          </cell>
          <cell r="I681" t="str">
            <v/>
          </cell>
          <cell r="J681" t="str">
            <v>171</v>
          </cell>
          <cell r="K681" t="str">
            <v>47.1</v>
          </cell>
          <cell r="L681" t="str">
            <v>5.1</v>
          </cell>
          <cell r="M681" t="str">
            <v>4.7</v>
          </cell>
          <cell r="N681" t="str">
            <v>100</v>
          </cell>
          <cell r="O681" t="str">
            <v>正常</v>
          </cell>
          <cell r="P681" t="str">
            <v>3056</v>
          </cell>
          <cell r="Q681" t="str">
            <v>80</v>
          </cell>
          <cell r="R681" t="str">
            <v>良好</v>
          </cell>
          <cell r="S681" t="str">
            <v>8.6</v>
          </cell>
          <cell r="T681" t="str">
            <v>76</v>
          </cell>
          <cell r="U681" t="str">
            <v>及格</v>
          </cell>
          <cell r="V681" t="str">
            <v>10</v>
          </cell>
          <cell r="W681" t="str">
            <v>78</v>
          </cell>
          <cell r="X681" t="str">
            <v>及格</v>
          </cell>
          <cell r="Y681" t="str">
            <v/>
          </cell>
          <cell r="Z681" t="str">
            <v/>
          </cell>
          <cell r="AA681" t="str">
            <v/>
          </cell>
          <cell r="AB681" t="str">
            <v/>
          </cell>
          <cell r="AC681" t="str">
            <v/>
          </cell>
          <cell r="AD681" t="str">
            <v/>
          </cell>
          <cell r="AE681" t="str">
            <v/>
          </cell>
          <cell r="AF681" t="str">
            <v>175</v>
          </cell>
          <cell r="AG681" t="str">
            <v>70</v>
          </cell>
          <cell r="AH681" t="str">
            <v>及格</v>
          </cell>
          <cell r="AI681" t="str">
            <v/>
          </cell>
          <cell r="AJ681" t="str">
            <v/>
          </cell>
          <cell r="AK681" t="str">
            <v/>
          </cell>
          <cell r="AL681" t="str">
            <v/>
          </cell>
          <cell r="AM681" t="str">
            <v>4.44</v>
          </cell>
          <cell r="AN681" t="str">
            <v>74</v>
          </cell>
          <cell r="AO681" t="str">
            <v>0</v>
          </cell>
          <cell r="AP681" t="str">
            <v>及格</v>
          </cell>
          <cell r="AQ681" t="str">
            <v/>
          </cell>
          <cell r="AR681" t="str">
            <v/>
          </cell>
          <cell r="AS681" t="str">
            <v/>
          </cell>
          <cell r="AT681" t="str">
            <v/>
          </cell>
          <cell r="AU681" t="str">
            <v>2</v>
          </cell>
          <cell r="AV681" t="str">
            <v>40</v>
          </cell>
          <cell r="AW681" t="str">
            <v>0</v>
          </cell>
          <cell r="AX681" t="str">
            <v>不及格</v>
          </cell>
          <cell r="AY681" t="str">
            <v>75.8</v>
          </cell>
          <cell r="AZ681" t="str">
            <v>0</v>
          </cell>
          <cell r="BA681" t="str">
            <v>75.8</v>
          </cell>
          <cell r="BB681" t="str">
            <v>及格</v>
          </cell>
        </row>
        <row r="682">
          <cell r="F682" t="str">
            <v>柴云睿</v>
          </cell>
          <cell r="G682" t="str">
            <v>1</v>
          </cell>
          <cell r="H682" t="str">
            <v>2011-05-11</v>
          </cell>
          <cell r="I682" t="str">
            <v/>
          </cell>
          <cell r="J682" t="str">
            <v>162.5</v>
          </cell>
          <cell r="K682" t="str">
            <v>57.6</v>
          </cell>
          <cell r="L682" t="str">
            <v>5.1</v>
          </cell>
          <cell r="M682" t="str">
            <v>5.1</v>
          </cell>
          <cell r="N682" t="str">
            <v>100</v>
          </cell>
          <cell r="O682" t="str">
            <v>正常</v>
          </cell>
          <cell r="P682" t="str">
            <v>3621</v>
          </cell>
          <cell r="Q682" t="str">
            <v>95</v>
          </cell>
          <cell r="R682" t="str">
            <v>优秀</v>
          </cell>
          <cell r="S682" t="str">
            <v>8.6</v>
          </cell>
          <cell r="T682" t="str">
            <v>76</v>
          </cell>
          <cell r="U682" t="str">
            <v>及格</v>
          </cell>
          <cell r="V682" t="str">
            <v>9.5</v>
          </cell>
          <cell r="W682" t="str">
            <v>78</v>
          </cell>
          <cell r="X682" t="str">
            <v>及格</v>
          </cell>
          <cell r="Y682" t="str">
            <v/>
          </cell>
          <cell r="Z682" t="str">
            <v/>
          </cell>
          <cell r="AA682" t="str">
            <v/>
          </cell>
          <cell r="AB682" t="str">
            <v/>
          </cell>
          <cell r="AC682" t="str">
            <v/>
          </cell>
          <cell r="AD682" t="str">
            <v/>
          </cell>
          <cell r="AE682" t="str">
            <v/>
          </cell>
          <cell r="AF682" t="str">
            <v>210</v>
          </cell>
          <cell r="AG682" t="str">
            <v>85</v>
          </cell>
          <cell r="AH682" t="str">
            <v>良好</v>
          </cell>
          <cell r="AI682" t="str">
            <v/>
          </cell>
          <cell r="AJ682" t="str">
            <v/>
          </cell>
          <cell r="AK682" t="str">
            <v/>
          </cell>
          <cell r="AL682" t="str">
            <v/>
          </cell>
          <cell r="AM682" t="str">
            <v>4.43</v>
          </cell>
          <cell r="AN682" t="str">
            <v>74</v>
          </cell>
          <cell r="AO682" t="str">
            <v>0</v>
          </cell>
          <cell r="AP682" t="str">
            <v>及格</v>
          </cell>
          <cell r="AQ682" t="str">
            <v/>
          </cell>
          <cell r="AR682" t="str">
            <v/>
          </cell>
          <cell r="AS682" t="str">
            <v/>
          </cell>
          <cell r="AT682" t="str">
            <v/>
          </cell>
          <cell r="AU682" t="str">
            <v>1</v>
          </cell>
          <cell r="AV682" t="str">
            <v>30</v>
          </cell>
          <cell r="AW682" t="str">
            <v>0</v>
          </cell>
          <cell r="AX682" t="str">
            <v>不及格</v>
          </cell>
          <cell r="AY682" t="str">
            <v>78.5</v>
          </cell>
          <cell r="AZ682" t="str">
            <v>0</v>
          </cell>
          <cell r="BA682" t="str">
            <v>78.5</v>
          </cell>
          <cell r="BB682" t="str">
            <v>及格</v>
          </cell>
        </row>
        <row r="683">
          <cell r="F683" t="str">
            <v>惠煜峰</v>
          </cell>
          <cell r="G683" t="str">
            <v>1</v>
          </cell>
          <cell r="H683" t="str">
            <v>2011-12-02</v>
          </cell>
          <cell r="I683" t="str">
            <v/>
          </cell>
          <cell r="J683" t="str">
            <v>146.5</v>
          </cell>
          <cell r="K683" t="str">
            <v>46.8</v>
          </cell>
          <cell r="L683" t="str">
            <v>4.4</v>
          </cell>
          <cell r="M683" t="str">
            <v>4.5</v>
          </cell>
          <cell r="N683" t="str">
            <v>100</v>
          </cell>
          <cell r="O683" t="str">
            <v>正常</v>
          </cell>
          <cell r="P683" t="str">
            <v>2679</v>
          </cell>
          <cell r="Q683" t="str">
            <v>76</v>
          </cell>
          <cell r="R683" t="str">
            <v>及格</v>
          </cell>
          <cell r="S683" t="str">
            <v>8.6</v>
          </cell>
          <cell r="T683" t="str">
            <v>76</v>
          </cell>
          <cell r="U683" t="str">
            <v>及格</v>
          </cell>
          <cell r="V683" t="str">
            <v>5</v>
          </cell>
          <cell r="W683" t="str">
            <v>70</v>
          </cell>
          <cell r="X683" t="str">
            <v>及格</v>
          </cell>
          <cell r="Y683" t="str">
            <v/>
          </cell>
          <cell r="Z683" t="str">
            <v/>
          </cell>
          <cell r="AA683" t="str">
            <v/>
          </cell>
          <cell r="AB683" t="str">
            <v/>
          </cell>
          <cell r="AC683" t="str">
            <v/>
          </cell>
          <cell r="AD683" t="str">
            <v/>
          </cell>
          <cell r="AE683" t="str">
            <v/>
          </cell>
          <cell r="AF683" t="str">
            <v>135</v>
          </cell>
          <cell r="AG683" t="str">
            <v>20</v>
          </cell>
          <cell r="AH683" t="str">
            <v>不及格</v>
          </cell>
          <cell r="AI683" t="str">
            <v/>
          </cell>
          <cell r="AJ683" t="str">
            <v/>
          </cell>
          <cell r="AK683" t="str">
            <v/>
          </cell>
          <cell r="AL683" t="str">
            <v/>
          </cell>
          <cell r="AM683" t="str">
            <v>4.27</v>
          </cell>
          <cell r="AN683" t="str">
            <v>80</v>
          </cell>
          <cell r="AO683" t="str">
            <v>0</v>
          </cell>
          <cell r="AP683" t="str">
            <v>良好</v>
          </cell>
          <cell r="AQ683" t="str">
            <v/>
          </cell>
          <cell r="AR683" t="str">
            <v/>
          </cell>
          <cell r="AS683" t="str">
            <v/>
          </cell>
          <cell r="AT683" t="str">
            <v/>
          </cell>
          <cell r="AU683" t="str">
            <v>1</v>
          </cell>
          <cell r="AV683" t="str">
            <v>30</v>
          </cell>
          <cell r="AW683" t="str">
            <v>0</v>
          </cell>
          <cell r="AX683" t="str">
            <v>不及格</v>
          </cell>
          <cell r="AY683" t="str">
            <v>69.6</v>
          </cell>
          <cell r="AZ683" t="str">
            <v>0</v>
          </cell>
          <cell r="BA683" t="str">
            <v>69.6</v>
          </cell>
          <cell r="BB683" t="str">
            <v>及格</v>
          </cell>
        </row>
        <row r="684">
          <cell r="F684" t="str">
            <v>娄真铭</v>
          </cell>
          <cell r="G684" t="str">
            <v>1</v>
          </cell>
          <cell r="H684" t="str">
            <v>2011-11-01</v>
          </cell>
          <cell r="I684" t="str">
            <v/>
          </cell>
          <cell r="J684" t="str">
            <v>156</v>
          </cell>
          <cell r="K684" t="str">
            <v>37</v>
          </cell>
          <cell r="L684" t="str">
            <v>4.4</v>
          </cell>
          <cell r="M684" t="str">
            <v>4.5</v>
          </cell>
          <cell r="N684" t="str">
            <v>80</v>
          </cell>
          <cell r="O684" t="str">
            <v>低体重</v>
          </cell>
          <cell r="P684" t="str">
            <v>2053</v>
          </cell>
          <cell r="Q684" t="str">
            <v>64</v>
          </cell>
          <cell r="R684" t="str">
            <v>及格</v>
          </cell>
          <cell r="S684" t="str">
            <v>8.5</v>
          </cell>
          <cell r="T684" t="str">
            <v>76</v>
          </cell>
          <cell r="U684" t="str">
            <v>及格</v>
          </cell>
          <cell r="V684" t="str">
            <v>21.5</v>
          </cell>
          <cell r="W684" t="str">
            <v>100</v>
          </cell>
          <cell r="X684" t="str">
            <v>优秀</v>
          </cell>
          <cell r="Y684" t="str">
            <v/>
          </cell>
          <cell r="Z684" t="str">
            <v/>
          </cell>
          <cell r="AA684" t="str">
            <v/>
          </cell>
          <cell r="AB684" t="str">
            <v/>
          </cell>
          <cell r="AC684" t="str">
            <v/>
          </cell>
          <cell r="AD684" t="str">
            <v/>
          </cell>
          <cell r="AE684" t="str">
            <v/>
          </cell>
          <cell r="AF684" t="str">
            <v>175</v>
          </cell>
          <cell r="AG684" t="str">
            <v>70</v>
          </cell>
          <cell r="AH684" t="str">
            <v>及格</v>
          </cell>
          <cell r="AI684" t="str">
            <v/>
          </cell>
          <cell r="AJ684" t="str">
            <v/>
          </cell>
          <cell r="AK684" t="str">
            <v/>
          </cell>
          <cell r="AL684" t="str">
            <v/>
          </cell>
          <cell r="AM684" t="str">
            <v>4.27</v>
          </cell>
          <cell r="AN684" t="str">
            <v>80</v>
          </cell>
          <cell r="AO684" t="str">
            <v>0</v>
          </cell>
          <cell r="AP684" t="str">
            <v>良好</v>
          </cell>
          <cell r="AQ684" t="str">
            <v/>
          </cell>
          <cell r="AR684" t="str">
            <v/>
          </cell>
          <cell r="AS684" t="str">
            <v/>
          </cell>
          <cell r="AT684" t="str">
            <v/>
          </cell>
          <cell r="AU684" t="str">
            <v>1</v>
          </cell>
          <cell r="AV684" t="str">
            <v>30</v>
          </cell>
          <cell r="AW684" t="str">
            <v>0</v>
          </cell>
          <cell r="AX684" t="str">
            <v>不及格</v>
          </cell>
          <cell r="AY684" t="str">
            <v>72.8</v>
          </cell>
          <cell r="AZ684" t="str">
            <v>0</v>
          </cell>
          <cell r="BA684" t="str">
            <v>72.8</v>
          </cell>
          <cell r="BB684" t="str">
            <v>及格</v>
          </cell>
        </row>
        <row r="685">
          <cell r="F685" t="str">
            <v>周雨泽</v>
          </cell>
          <cell r="G685" t="str">
            <v>1</v>
          </cell>
          <cell r="H685" t="str">
            <v>2011-09-20</v>
          </cell>
          <cell r="I685" t="str">
            <v/>
          </cell>
          <cell r="J685" t="str">
            <v>174.5</v>
          </cell>
          <cell r="K685" t="str">
            <v>59.1</v>
          </cell>
          <cell r="L685" t="str">
            <v>5.0</v>
          </cell>
          <cell r="M685" t="str">
            <v>4.9</v>
          </cell>
          <cell r="N685" t="str">
            <v>100</v>
          </cell>
          <cell r="O685" t="str">
            <v>正常</v>
          </cell>
          <cell r="P685" t="str">
            <v>3430</v>
          </cell>
          <cell r="Q685" t="str">
            <v>90</v>
          </cell>
          <cell r="R685" t="str">
            <v>优秀</v>
          </cell>
          <cell r="S685" t="str">
            <v>8.2</v>
          </cell>
          <cell r="T685" t="str">
            <v>80</v>
          </cell>
          <cell r="U685" t="str">
            <v>良好</v>
          </cell>
          <cell r="V685" t="str">
            <v>13</v>
          </cell>
          <cell r="W685" t="str">
            <v>85</v>
          </cell>
          <cell r="X685" t="str">
            <v>良好</v>
          </cell>
          <cell r="Y685" t="str">
            <v/>
          </cell>
          <cell r="Z685" t="str">
            <v/>
          </cell>
          <cell r="AA685" t="str">
            <v/>
          </cell>
          <cell r="AB685" t="str">
            <v/>
          </cell>
          <cell r="AC685" t="str">
            <v/>
          </cell>
          <cell r="AD685" t="str">
            <v/>
          </cell>
          <cell r="AE685" t="str">
            <v/>
          </cell>
          <cell r="AF685" t="str">
            <v>240</v>
          </cell>
          <cell r="AG685" t="str">
            <v>100</v>
          </cell>
          <cell r="AH685" t="str">
            <v>优秀</v>
          </cell>
          <cell r="AI685" t="str">
            <v/>
          </cell>
          <cell r="AJ685" t="str">
            <v/>
          </cell>
          <cell r="AK685" t="str">
            <v/>
          </cell>
          <cell r="AL685" t="str">
            <v/>
          </cell>
          <cell r="AM685" t="str">
            <v>3.50</v>
          </cell>
          <cell r="AN685" t="str">
            <v>100</v>
          </cell>
          <cell r="AO685" t="str">
            <v>1</v>
          </cell>
          <cell r="AP685" t="str">
            <v>优秀</v>
          </cell>
          <cell r="AQ685" t="str">
            <v/>
          </cell>
          <cell r="AR685" t="str">
            <v/>
          </cell>
          <cell r="AS685" t="str">
            <v/>
          </cell>
          <cell r="AT685" t="str">
            <v/>
          </cell>
          <cell r="AU685" t="str">
            <v>5</v>
          </cell>
          <cell r="AV685" t="str">
            <v>64</v>
          </cell>
          <cell r="AW685" t="str">
            <v>0</v>
          </cell>
          <cell r="AX685" t="str">
            <v>及格</v>
          </cell>
          <cell r="AY685" t="str">
            <v>89.4</v>
          </cell>
          <cell r="AZ685" t="str">
            <v>1</v>
          </cell>
          <cell r="BA685" t="str">
            <v>90.4</v>
          </cell>
          <cell r="BB685" t="str">
            <v>优秀</v>
          </cell>
        </row>
        <row r="686">
          <cell r="F686" t="str">
            <v>朱卿熠</v>
          </cell>
          <cell r="G686" t="str">
            <v>2</v>
          </cell>
          <cell r="H686" t="str">
            <v>2011-12-18</v>
          </cell>
          <cell r="I686" t="str">
            <v/>
          </cell>
          <cell r="J686" t="str">
            <v>155</v>
          </cell>
          <cell r="K686" t="str">
            <v>37.5</v>
          </cell>
          <cell r="L686" t="str">
            <v>4.4</v>
          </cell>
          <cell r="M686" t="str">
            <v>4.9</v>
          </cell>
          <cell r="N686" t="str">
            <v>100</v>
          </cell>
          <cell r="O686" t="str">
            <v>正常</v>
          </cell>
          <cell r="P686" t="str">
            <v>2686</v>
          </cell>
          <cell r="Q686" t="str">
            <v>95</v>
          </cell>
          <cell r="R686" t="str">
            <v>优秀</v>
          </cell>
          <cell r="S686" t="str">
            <v>9.1</v>
          </cell>
          <cell r="T686" t="str">
            <v>78</v>
          </cell>
          <cell r="U686" t="str">
            <v>及格</v>
          </cell>
          <cell r="V686" t="str">
            <v>30</v>
          </cell>
          <cell r="W686" t="str">
            <v>100</v>
          </cell>
          <cell r="X686" t="str">
            <v>优秀</v>
          </cell>
          <cell r="Y686" t="str">
            <v/>
          </cell>
          <cell r="Z686" t="str">
            <v/>
          </cell>
          <cell r="AA686" t="str">
            <v/>
          </cell>
          <cell r="AB686" t="str">
            <v/>
          </cell>
          <cell r="AC686" t="str">
            <v/>
          </cell>
          <cell r="AD686" t="str">
            <v/>
          </cell>
          <cell r="AE686" t="str">
            <v/>
          </cell>
          <cell r="AF686" t="str">
            <v>170</v>
          </cell>
          <cell r="AG686" t="str">
            <v>80</v>
          </cell>
          <cell r="AH686" t="str">
            <v>良好</v>
          </cell>
          <cell r="AI686" t="str">
            <v>3.48</v>
          </cell>
          <cell r="AJ686" t="str">
            <v>90</v>
          </cell>
          <cell r="AK686" t="str">
            <v>0</v>
          </cell>
          <cell r="AL686" t="str">
            <v>优秀</v>
          </cell>
          <cell r="AM686" t="str">
            <v/>
          </cell>
          <cell r="AN686" t="str">
            <v/>
          </cell>
          <cell r="AO686" t="str">
            <v/>
          </cell>
          <cell r="AP686" t="str">
            <v/>
          </cell>
          <cell r="AQ686" t="str">
            <v>37</v>
          </cell>
          <cell r="AR686" t="str">
            <v>76</v>
          </cell>
          <cell r="AS686" t="str">
            <v>0</v>
          </cell>
          <cell r="AT686" t="str">
            <v>及格</v>
          </cell>
          <cell r="AU686" t="str">
            <v/>
          </cell>
          <cell r="AV686" t="str">
            <v/>
          </cell>
          <cell r="AW686" t="str">
            <v/>
          </cell>
          <cell r="AX686" t="str">
            <v/>
          </cell>
          <cell r="AY686" t="str">
            <v>88.5</v>
          </cell>
          <cell r="AZ686" t="str">
            <v>0</v>
          </cell>
          <cell r="BA686" t="str">
            <v>88.5</v>
          </cell>
          <cell r="BB686" t="str">
            <v>良好</v>
          </cell>
        </row>
        <row r="687">
          <cell r="F687" t="str">
            <v>陈品学</v>
          </cell>
          <cell r="G687" t="str">
            <v>1</v>
          </cell>
          <cell r="H687" t="str">
            <v>2011-11-23</v>
          </cell>
          <cell r="I687" t="str">
            <v/>
          </cell>
          <cell r="J687" t="str">
            <v>176.5</v>
          </cell>
          <cell r="K687" t="str">
            <v>50.9</v>
          </cell>
          <cell r="L687" t="str">
            <v>4.6</v>
          </cell>
          <cell r="M687" t="str">
            <v>4.6</v>
          </cell>
          <cell r="N687" t="str">
            <v>100</v>
          </cell>
          <cell r="O687" t="str">
            <v>正常</v>
          </cell>
          <cell r="P687" t="str">
            <v>3830</v>
          </cell>
          <cell r="Q687" t="str">
            <v>100</v>
          </cell>
          <cell r="R687" t="str">
            <v>优秀</v>
          </cell>
          <cell r="S687" t="str">
            <v>7</v>
          </cell>
          <cell r="T687" t="str">
            <v>100</v>
          </cell>
          <cell r="U687" t="str">
            <v>优秀</v>
          </cell>
          <cell r="V687" t="str">
            <v>6</v>
          </cell>
          <cell r="W687" t="str">
            <v>72</v>
          </cell>
          <cell r="X687" t="str">
            <v>及格</v>
          </cell>
          <cell r="Y687" t="str">
            <v/>
          </cell>
          <cell r="Z687" t="str">
            <v/>
          </cell>
          <cell r="AA687" t="str">
            <v/>
          </cell>
          <cell r="AB687" t="str">
            <v/>
          </cell>
          <cell r="AC687" t="str">
            <v/>
          </cell>
          <cell r="AD687" t="str">
            <v/>
          </cell>
          <cell r="AE687" t="str">
            <v/>
          </cell>
          <cell r="AF687" t="str">
            <v>245</v>
          </cell>
          <cell r="AG687" t="str">
            <v>100</v>
          </cell>
          <cell r="AH687" t="str">
            <v>优秀</v>
          </cell>
          <cell r="AI687" t="str">
            <v/>
          </cell>
          <cell r="AJ687" t="str">
            <v/>
          </cell>
          <cell r="AK687" t="str">
            <v/>
          </cell>
          <cell r="AL687" t="str">
            <v/>
          </cell>
          <cell r="AM687" t="str">
            <v>3.50</v>
          </cell>
          <cell r="AN687" t="str">
            <v>100</v>
          </cell>
          <cell r="AO687" t="str">
            <v>1</v>
          </cell>
          <cell r="AP687" t="str">
            <v>优秀</v>
          </cell>
          <cell r="AQ687" t="str">
            <v/>
          </cell>
          <cell r="AR687" t="str">
            <v/>
          </cell>
          <cell r="AS687" t="str">
            <v/>
          </cell>
          <cell r="AT687" t="str">
            <v/>
          </cell>
          <cell r="AU687" t="str">
            <v>3</v>
          </cell>
          <cell r="AV687" t="str">
            <v>50</v>
          </cell>
          <cell r="AW687" t="str">
            <v>0</v>
          </cell>
          <cell r="AX687" t="str">
            <v>不及格</v>
          </cell>
          <cell r="AY687" t="str">
            <v>92.2</v>
          </cell>
          <cell r="AZ687" t="str">
            <v>1</v>
          </cell>
          <cell r="BA687" t="str">
            <v>93.2</v>
          </cell>
          <cell r="BB687" t="str">
            <v>优秀</v>
          </cell>
        </row>
        <row r="688">
          <cell r="F688" t="str">
            <v>李岱阳</v>
          </cell>
          <cell r="G688" t="str">
            <v>1</v>
          </cell>
          <cell r="H688" t="str">
            <v>2011-03-23</v>
          </cell>
          <cell r="I688" t="str">
            <v/>
          </cell>
          <cell r="J688" t="str">
            <v>181</v>
          </cell>
          <cell r="K688" t="str">
            <v>82.1</v>
          </cell>
          <cell r="L688" t="str">
            <v>5.1</v>
          </cell>
          <cell r="M688" t="str">
            <v>5.0</v>
          </cell>
          <cell r="N688" t="str">
            <v>80</v>
          </cell>
          <cell r="O688" t="str">
            <v>超重</v>
          </cell>
          <cell r="P688" t="str">
            <v>3700</v>
          </cell>
          <cell r="Q688" t="str">
            <v>90</v>
          </cell>
          <cell r="R688" t="str">
            <v>优秀</v>
          </cell>
          <cell r="S688" t="str">
            <v>8.7</v>
          </cell>
          <cell r="T688" t="str">
            <v>72</v>
          </cell>
          <cell r="U688" t="str">
            <v>及格</v>
          </cell>
          <cell r="V688" t="str">
            <v>14</v>
          </cell>
          <cell r="W688" t="str">
            <v>85</v>
          </cell>
          <cell r="X688" t="str">
            <v>良好</v>
          </cell>
          <cell r="Y688" t="str">
            <v/>
          </cell>
          <cell r="Z688" t="str">
            <v/>
          </cell>
          <cell r="AA688" t="str">
            <v/>
          </cell>
          <cell r="AB688" t="str">
            <v/>
          </cell>
          <cell r="AC688" t="str">
            <v/>
          </cell>
          <cell r="AD688" t="str">
            <v/>
          </cell>
          <cell r="AE688" t="str">
            <v/>
          </cell>
          <cell r="AF688" t="str">
            <v>190</v>
          </cell>
          <cell r="AG688" t="str">
            <v>70</v>
          </cell>
          <cell r="AH688" t="str">
            <v>及格</v>
          </cell>
          <cell r="AI688" t="str">
            <v/>
          </cell>
          <cell r="AJ688" t="str">
            <v/>
          </cell>
          <cell r="AK688" t="str">
            <v/>
          </cell>
          <cell r="AL688" t="str">
            <v/>
          </cell>
          <cell r="AM688" t="str">
            <v>4.01</v>
          </cell>
          <cell r="AN688" t="str">
            <v>85</v>
          </cell>
          <cell r="AO688" t="str">
            <v>0</v>
          </cell>
          <cell r="AP688" t="str">
            <v>良好</v>
          </cell>
          <cell r="AQ688" t="str">
            <v/>
          </cell>
          <cell r="AR688" t="str">
            <v/>
          </cell>
          <cell r="AS688" t="str">
            <v/>
          </cell>
          <cell r="AT688" t="str">
            <v/>
          </cell>
          <cell r="AU688" t="str">
            <v>5</v>
          </cell>
          <cell r="AV688" t="str">
            <v>60</v>
          </cell>
          <cell r="AW688" t="str">
            <v>0</v>
          </cell>
          <cell r="AX688" t="str">
            <v>及格</v>
          </cell>
          <cell r="AY688" t="str">
            <v>78.4</v>
          </cell>
          <cell r="AZ688" t="str">
            <v>0</v>
          </cell>
          <cell r="BA688" t="str">
            <v>78.4</v>
          </cell>
          <cell r="BB688" t="str">
            <v>及格</v>
          </cell>
        </row>
        <row r="689">
          <cell r="F689" t="str">
            <v>颜天泽</v>
          </cell>
          <cell r="G689" t="str">
            <v>1</v>
          </cell>
          <cell r="H689" t="str">
            <v>2011-07-11</v>
          </cell>
          <cell r="I689" t="str">
            <v/>
          </cell>
          <cell r="J689" t="str">
            <v>176.5</v>
          </cell>
          <cell r="K689" t="str">
            <v>48.6</v>
          </cell>
          <cell r="L689" t="str">
            <v>4.4</v>
          </cell>
          <cell r="M689" t="str">
            <v>4.4</v>
          </cell>
          <cell r="N689" t="str">
            <v>80</v>
          </cell>
          <cell r="O689" t="str">
            <v>低体重</v>
          </cell>
          <cell r="P689" t="str">
            <v>4200</v>
          </cell>
          <cell r="Q689" t="str">
            <v>100</v>
          </cell>
          <cell r="R689" t="str">
            <v>优秀</v>
          </cell>
          <cell r="S689" t="str">
            <v>7.7</v>
          </cell>
          <cell r="T689" t="str">
            <v>90</v>
          </cell>
          <cell r="U689" t="str">
            <v>优秀</v>
          </cell>
          <cell r="V689" t="str">
            <v>13</v>
          </cell>
          <cell r="W689" t="str">
            <v>80</v>
          </cell>
          <cell r="X689" t="str">
            <v>良好</v>
          </cell>
          <cell r="Y689" t="str">
            <v/>
          </cell>
          <cell r="Z689" t="str">
            <v/>
          </cell>
          <cell r="AA689" t="str">
            <v/>
          </cell>
          <cell r="AB689" t="str">
            <v/>
          </cell>
          <cell r="AC689" t="str">
            <v/>
          </cell>
          <cell r="AD689" t="str">
            <v/>
          </cell>
          <cell r="AE689" t="str">
            <v/>
          </cell>
          <cell r="AF689" t="str">
            <v>225</v>
          </cell>
          <cell r="AG689" t="str">
            <v>85</v>
          </cell>
          <cell r="AH689" t="str">
            <v>良好</v>
          </cell>
          <cell r="AI689" t="str">
            <v/>
          </cell>
          <cell r="AJ689" t="str">
            <v/>
          </cell>
          <cell r="AK689" t="str">
            <v/>
          </cell>
          <cell r="AL689" t="str">
            <v/>
          </cell>
          <cell r="AM689" t="str">
            <v>4.02</v>
          </cell>
          <cell r="AN689" t="str">
            <v>85</v>
          </cell>
          <cell r="AO689" t="str">
            <v>0</v>
          </cell>
          <cell r="AP689" t="str">
            <v>良好</v>
          </cell>
          <cell r="AQ689" t="str">
            <v/>
          </cell>
          <cell r="AR689" t="str">
            <v/>
          </cell>
          <cell r="AS689" t="str">
            <v/>
          </cell>
          <cell r="AT689" t="str">
            <v/>
          </cell>
          <cell r="AU689" t="str">
            <v>3</v>
          </cell>
          <cell r="AV689" t="str">
            <v>40</v>
          </cell>
          <cell r="AW689" t="str">
            <v>0</v>
          </cell>
          <cell r="AX689" t="str">
            <v>不及格</v>
          </cell>
          <cell r="AY689" t="str">
            <v>82.5</v>
          </cell>
          <cell r="AZ689" t="str">
            <v>0</v>
          </cell>
          <cell r="BA689" t="str">
            <v>82.5</v>
          </cell>
          <cell r="BB689" t="str">
            <v>良好</v>
          </cell>
        </row>
        <row r="690">
          <cell r="F690" t="str">
            <v>顾喆运</v>
          </cell>
          <cell r="G690" t="str">
            <v>1</v>
          </cell>
          <cell r="H690" t="str">
            <v>2011-07-20</v>
          </cell>
          <cell r="I690" t="str">
            <v/>
          </cell>
          <cell r="J690" t="str">
            <v>162</v>
          </cell>
          <cell r="K690" t="str">
            <v>43.9</v>
          </cell>
          <cell r="L690" t="str">
            <v>4.9</v>
          </cell>
          <cell r="M690" t="str">
            <v>4.7</v>
          </cell>
          <cell r="N690" t="str">
            <v>100</v>
          </cell>
          <cell r="O690" t="str">
            <v>正常</v>
          </cell>
          <cell r="P690" t="str">
            <v>3950</v>
          </cell>
          <cell r="Q690" t="str">
            <v>100</v>
          </cell>
          <cell r="R690" t="str">
            <v>优秀</v>
          </cell>
          <cell r="S690" t="str">
            <v>7.8</v>
          </cell>
          <cell r="T690" t="str">
            <v>85</v>
          </cell>
          <cell r="U690" t="str">
            <v>良好</v>
          </cell>
          <cell r="V690" t="str">
            <v>19</v>
          </cell>
          <cell r="W690" t="str">
            <v>95</v>
          </cell>
          <cell r="X690" t="str">
            <v>优秀</v>
          </cell>
          <cell r="Y690" t="str">
            <v/>
          </cell>
          <cell r="Z690" t="str">
            <v/>
          </cell>
          <cell r="AA690" t="str">
            <v/>
          </cell>
          <cell r="AB690" t="str">
            <v/>
          </cell>
          <cell r="AC690" t="str">
            <v/>
          </cell>
          <cell r="AD690" t="str">
            <v/>
          </cell>
          <cell r="AE690" t="str">
            <v/>
          </cell>
          <cell r="AF690" t="str">
            <v>245</v>
          </cell>
          <cell r="AG690" t="str">
            <v>100</v>
          </cell>
          <cell r="AH690" t="str">
            <v>优秀</v>
          </cell>
          <cell r="AI690" t="str">
            <v/>
          </cell>
          <cell r="AJ690" t="str">
            <v/>
          </cell>
          <cell r="AK690" t="str">
            <v/>
          </cell>
          <cell r="AL690" t="str">
            <v/>
          </cell>
          <cell r="AM690" t="str">
            <v>4.21</v>
          </cell>
          <cell r="AN690" t="str">
            <v>76</v>
          </cell>
          <cell r="AO690" t="str">
            <v>0</v>
          </cell>
          <cell r="AP690" t="str">
            <v>及格</v>
          </cell>
          <cell r="AQ690" t="str">
            <v/>
          </cell>
          <cell r="AR690" t="str">
            <v/>
          </cell>
          <cell r="AS690" t="str">
            <v/>
          </cell>
          <cell r="AT690" t="str">
            <v/>
          </cell>
          <cell r="AU690" t="str">
            <v>3</v>
          </cell>
          <cell r="AV690" t="str">
            <v>40</v>
          </cell>
          <cell r="AW690" t="str">
            <v>0</v>
          </cell>
          <cell r="AX690" t="str">
            <v>不及格</v>
          </cell>
          <cell r="AY690" t="str">
            <v>85.7</v>
          </cell>
          <cell r="AZ690" t="str">
            <v>0</v>
          </cell>
          <cell r="BA690" t="str">
            <v>85.7</v>
          </cell>
          <cell r="BB690" t="str">
            <v>良好</v>
          </cell>
        </row>
        <row r="691">
          <cell r="F691" t="str">
            <v>顾泓译</v>
          </cell>
          <cell r="G691" t="str">
            <v>1</v>
          </cell>
          <cell r="H691" t="str">
            <v>2011-06-25</v>
          </cell>
          <cell r="I691" t="str">
            <v/>
          </cell>
          <cell r="J691" t="str">
            <v>161</v>
          </cell>
          <cell r="K691" t="str">
            <v>44.1</v>
          </cell>
          <cell r="L691" t="str">
            <v>4.6</v>
          </cell>
          <cell r="M691" t="str">
            <v>4.5</v>
          </cell>
          <cell r="N691" t="str">
            <v>100</v>
          </cell>
          <cell r="O691" t="str">
            <v>正常</v>
          </cell>
          <cell r="P691" t="str">
            <v>3650</v>
          </cell>
          <cell r="Q691" t="str">
            <v>85</v>
          </cell>
          <cell r="R691" t="str">
            <v>良好</v>
          </cell>
          <cell r="S691" t="str">
            <v>8.7</v>
          </cell>
          <cell r="T691" t="str">
            <v>72</v>
          </cell>
          <cell r="U691" t="str">
            <v>及格</v>
          </cell>
          <cell r="V691" t="str">
            <v>11</v>
          </cell>
          <cell r="W691" t="str">
            <v>78</v>
          </cell>
          <cell r="X691" t="str">
            <v>及格</v>
          </cell>
          <cell r="Y691" t="str">
            <v/>
          </cell>
          <cell r="Z691" t="str">
            <v/>
          </cell>
          <cell r="AA691" t="str">
            <v/>
          </cell>
          <cell r="AB691" t="str">
            <v/>
          </cell>
          <cell r="AC691" t="str">
            <v/>
          </cell>
          <cell r="AD691" t="str">
            <v/>
          </cell>
          <cell r="AE691" t="str">
            <v/>
          </cell>
          <cell r="AF691" t="str">
            <v>240</v>
          </cell>
          <cell r="AG691" t="str">
            <v>100</v>
          </cell>
          <cell r="AH691" t="str">
            <v>优秀</v>
          </cell>
          <cell r="AI691" t="str">
            <v/>
          </cell>
          <cell r="AJ691" t="str">
            <v/>
          </cell>
          <cell r="AK691" t="str">
            <v/>
          </cell>
          <cell r="AL691" t="str">
            <v/>
          </cell>
          <cell r="AM691" t="str">
            <v>4.14</v>
          </cell>
          <cell r="AN691" t="str">
            <v>80</v>
          </cell>
          <cell r="AO691" t="str">
            <v>0</v>
          </cell>
          <cell r="AP691" t="str">
            <v>良好</v>
          </cell>
          <cell r="AQ691" t="str">
            <v/>
          </cell>
          <cell r="AR691" t="str">
            <v/>
          </cell>
          <cell r="AS691" t="str">
            <v/>
          </cell>
          <cell r="AT691" t="str">
            <v/>
          </cell>
          <cell r="AU691" t="str">
            <v>4</v>
          </cell>
          <cell r="AV691" t="str">
            <v>50</v>
          </cell>
          <cell r="AW691" t="str">
            <v>0</v>
          </cell>
          <cell r="AX691" t="str">
            <v>不及格</v>
          </cell>
          <cell r="AY691" t="str">
            <v>81.0</v>
          </cell>
          <cell r="AZ691" t="str">
            <v>0</v>
          </cell>
          <cell r="BA691" t="str">
            <v>81</v>
          </cell>
          <cell r="BB691" t="str">
            <v>良好</v>
          </cell>
        </row>
        <row r="692">
          <cell r="F692" t="str">
            <v>周炜然</v>
          </cell>
          <cell r="G692" t="str">
            <v>1</v>
          </cell>
          <cell r="H692" t="str">
            <v>2011-02-22</v>
          </cell>
          <cell r="I692" t="str">
            <v/>
          </cell>
          <cell r="J692" t="str">
            <v>159.5</v>
          </cell>
          <cell r="K692" t="str">
            <v>54.3</v>
          </cell>
          <cell r="L692" t="str">
            <v>4.9</v>
          </cell>
          <cell r="M692" t="str">
            <v>4.8</v>
          </cell>
          <cell r="N692" t="str">
            <v>100</v>
          </cell>
          <cell r="O692" t="str">
            <v>正常</v>
          </cell>
          <cell r="P692" t="str">
            <v>3950</v>
          </cell>
          <cell r="Q692" t="str">
            <v>100</v>
          </cell>
          <cell r="R692" t="str">
            <v>优秀</v>
          </cell>
          <cell r="S692" t="str">
            <v>8.6</v>
          </cell>
          <cell r="T692" t="str">
            <v>72</v>
          </cell>
          <cell r="U692" t="str">
            <v>及格</v>
          </cell>
          <cell r="V692" t="str">
            <v>10</v>
          </cell>
          <cell r="W692" t="str">
            <v>76</v>
          </cell>
          <cell r="X692" t="str">
            <v>及格</v>
          </cell>
          <cell r="Y692" t="str">
            <v/>
          </cell>
          <cell r="Z692" t="str">
            <v/>
          </cell>
          <cell r="AA692" t="str">
            <v/>
          </cell>
          <cell r="AB692" t="str">
            <v/>
          </cell>
          <cell r="AC692" t="str">
            <v/>
          </cell>
          <cell r="AD692" t="str">
            <v/>
          </cell>
          <cell r="AE692" t="str">
            <v/>
          </cell>
          <cell r="AF692" t="str">
            <v>220</v>
          </cell>
          <cell r="AG692" t="str">
            <v>85</v>
          </cell>
          <cell r="AH692" t="str">
            <v>良好</v>
          </cell>
          <cell r="AI692" t="str">
            <v/>
          </cell>
          <cell r="AJ692" t="str">
            <v/>
          </cell>
          <cell r="AK692" t="str">
            <v/>
          </cell>
          <cell r="AL692" t="str">
            <v/>
          </cell>
          <cell r="AM692" t="str">
            <v>3.56</v>
          </cell>
          <cell r="AN692" t="str">
            <v>90</v>
          </cell>
          <cell r="AO692" t="str">
            <v>0</v>
          </cell>
          <cell r="AP692" t="str">
            <v>优秀</v>
          </cell>
          <cell r="AQ692" t="str">
            <v/>
          </cell>
          <cell r="AR692" t="str">
            <v/>
          </cell>
          <cell r="AS692" t="str">
            <v/>
          </cell>
          <cell r="AT692" t="str">
            <v/>
          </cell>
          <cell r="AU692" t="str">
            <v>6</v>
          </cell>
          <cell r="AV692" t="str">
            <v>64</v>
          </cell>
          <cell r="AW692" t="str">
            <v>0</v>
          </cell>
          <cell r="AX692" t="str">
            <v>及格</v>
          </cell>
          <cell r="AY692" t="str">
            <v>84.9</v>
          </cell>
          <cell r="AZ692" t="str">
            <v>0</v>
          </cell>
          <cell r="BA692" t="str">
            <v>84.9</v>
          </cell>
          <cell r="BB692" t="str">
            <v>良好</v>
          </cell>
        </row>
        <row r="693">
          <cell r="F693" t="str">
            <v>苏子涵</v>
          </cell>
          <cell r="G693" t="str">
            <v>1</v>
          </cell>
          <cell r="H693" t="str">
            <v>2011-05-28</v>
          </cell>
          <cell r="I693" t="str">
            <v/>
          </cell>
          <cell r="J693" t="str">
            <v>165</v>
          </cell>
          <cell r="K693" t="str">
            <v>64.4</v>
          </cell>
          <cell r="L693" t="str">
            <v>4.5</v>
          </cell>
          <cell r="M693" t="str">
            <v>4.4</v>
          </cell>
          <cell r="N693" t="str">
            <v>80</v>
          </cell>
          <cell r="O693" t="str">
            <v>超重</v>
          </cell>
          <cell r="P693" t="str">
            <v>3980</v>
          </cell>
          <cell r="Q693" t="str">
            <v>100</v>
          </cell>
          <cell r="R693" t="str">
            <v>优秀</v>
          </cell>
          <cell r="S693" t="str">
            <v>8</v>
          </cell>
          <cell r="T693" t="str">
            <v>78</v>
          </cell>
          <cell r="U693" t="str">
            <v>及格</v>
          </cell>
          <cell r="V693" t="str">
            <v>21</v>
          </cell>
          <cell r="W693" t="str">
            <v>100</v>
          </cell>
          <cell r="X693" t="str">
            <v>优秀</v>
          </cell>
          <cell r="Y693" t="str">
            <v/>
          </cell>
          <cell r="Z693" t="str">
            <v/>
          </cell>
          <cell r="AA693" t="str">
            <v/>
          </cell>
          <cell r="AB693" t="str">
            <v/>
          </cell>
          <cell r="AC693" t="str">
            <v/>
          </cell>
          <cell r="AD693" t="str">
            <v/>
          </cell>
          <cell r="AE693" t="str">
            <v/>
          </cell>
          <cell r="AF693" t="str">
            <v>220</v>
          </cell>
          <cell r="AG693" t="str">
            <v>85</v>
          </cell>
          <cell r="AH693" t="str">
            <v>良好</v>
          </cell>
          <cell r="AI693" t="str">
            <v/>
          </cell>
          <cell r="AJ693" t="str">
            <v/>
          </cell>
          <cell r="AK693" t="str">
            <v/>
          </cell>
          <cell r="AL693" t="str">
            <v/>
          </cell>
          <cell r="AM693" t="str">
            <v>4.40</v>
          </cell>
          <cell r="AN693" t="str">
            <v>70</v>
          </cell>
          <cell r="AO693" t="str">
            <v>0</v>
          </cell>
          <cell r="AP693" t="str">
            <v>及格</v>
          </cell>
          <cell r="AQ693" t="str">
            <v/>
          </cell>
          <cell r="AR693" t="str">
            <v/>
          </cell>
          <cell r="AS693" t="str">
            <v/>
          </cell>
          <cell r="AT693" t="str">
            <v/>
          </cell>
          <cell r="AU693" t="str">
            <v>3</v>
          </cell>
          <cell r="AV693" t="str">
            <v>40</v>
          </cell>
          <cell r="AW693" t="str">
            <v>0</v>
          </cell>
          <cell r="AX693" t="str">
            <v>不及格</v>
          </cell>
          <cell r="AY693" t="str">
            <v>79.1</v>
          </cell>
          <cell r="AZ693" t="str">
            <v>0</v>
          </cell>
          <cell r="BA693" t="str">
            <v>79.1</v>
          </cell>
          <cell r="BB693" t="str">
            <v>及格</v>
          </cell>
        </row>
        <row r="694">
          <cell r="F694" t="str">
            <v>黄思如</v>
          </cell>
          <cell r="G694" t="str">
            <v>2</v>
          </cell>
          <cell r="H694" t="str">
            <v>2011-08-02</v>
          </cell>
          <cell r="I694" t="str">
            <v/>
          </cell>
          <cell r="J694" t="str">
            <v>158.5</v>
          </cell>
          <cell r="K694" t="str">
            <v>49.1</v>
          </cell>
          <cell r="L694" t="str">
            <v>4.5</v>
          </cell>
          <cell r="M694" t="str">
            <v>4.3</v>
          </cell>
          <cell r="N694" t="str">
            <v>100</v>
          </cell>
          <cell r="O694" t="str">
            <v>正常</v>
          </cell>
          <cell r="P694" t="str">
            <v>2980</v>
          </cell>
          <cell r="Q694" t="str">
            <v>100</v>
          </cell>
          <cell r="R694" t="str">
            <v>优秀</v>
          </cell>
          <cell r="S694" t="str">
            <v>8.5</v>
          </cell>
          <cell r="T694" t="str">
            <v>85</v>
          </cell>
          <cell r="U694" t="str">
            <v>良好</v>
          </cell>
          <cell r="V694" t="str">
            <v>11</v>
          </cell>
          <cell r="W694" t="str">
            <v>72</v>
          </cell>
          <cell r="X694" t="str">
            <v>及格</v>
          </cell>
          <cell r="Y694" t="str">
            <v/>
          </cell>
          <cell r="Z694" t="str">
            <v/>
          </cell>
          <cell r="AA694" t="str">
            <v/>
          </cell>
          <cell r="AB694" t="str">
            <v/>
          </cell>
          <cell r="AC694" t="str">
            <v/>
          </cell>
          <cell r="AD694" t="str">
            <v/>
          </cell>
          <cell r="AE694" t="str">
            <v/>
          </cell>
          <cell r="AF694" t="str">
            <v>193</v>
          </cell>
          <cell r="AG694" t="str">
            <v>90</v>
          </cell>
          <cell r="AH694" t="str">
            <v>优秀</v>
          </cell>
          <cell r="AI694" t="str">
            <v>3.47</v>
          </cell>
          <cell r="AJ694" t="str">
            <v>85</v>
          </cell>
          <cell r="AK694" t="str">
            <v>0</v>
          </cell>
          <cell r="AL694" t="str">
            <v>良好</v>
          </cell>
          <cell r="AM694" t="str">
            <v/>
          </cell>
          <cell r="AN694" t="str">
            <v/>
          </cell>
          <cell r="AO694" t="str">
            <v/>
          </cell>
          <cell r="AP694" t="str">
            <v/>
          </cell>
          <cell r="AQ694" t="str">
            <v>45</v>
          </cell>
          <cell r="AR694" t="str">
            <v>85</v>
          </cell>
          <cell r="AS694" t="str">
            <v>0</v>
          </cell>
          <cell r="AT694" t="str">
            <v>良好</v>
          </cell>
          <cell r="AU694" t="str">
            <v/>
          </cell>
          <cell r="AV694" t="str">
            <v/>
          </cell>
          <cell r="AW694" t="str">
            <v/>
          </cell>
          <cell r="AX694" t="str">
            <v/>
          </cell>
          <cell r="AY694" t="str">
            <v>88.7</v>
          </cell>
          <cell r="AZ694" t="str">
            <v>0</v>
          </cell>
          <cell r="BA694" t="str">
            <v>88.7</v>
          </cell>
          <cell r="BB694" t="str">
            <v>良好</v>
          </cell>
        </row>
        <row r="695">
          <cell r="F695" t="str">
            <v>孙于浅</v>
          </cell>
          <cell r="G695" t="str">
            <v>1</v>
          </cell>
          <cell r="H695" t="str">
            <v>2011-07-23</v>
          </cell>
          <cell r="I695" t="str">
            <v/>
          </cell>
          <cell r="J695" t="str">
            <v>170.5</v>
          </cell>
          <cell r="K695" t="str">
            <v>59.5</v>
          </cell>
          <cell r="L695" t="str">
            <v>4.6</v>
          </cell>
          <cell r="M695" t="str">
            <v>4.2</v>
          </cell>
          <cell r="N695" t="str">
            <v>100</v>
          </cell>
          <cell r="O695" t="str">
            <v>正常</v>
          </cell>
          <cell r="P695" t="str">
            <v>3550</v>
          </cell>
          <cell r="Q695" t="str">
            <v>85</v>
          </cell>
          <cell r="R695" t="str">
            <v>良好</v>
          </cell>
          <cell r="S695" t="str">
            <v>7.7</v>
          </cell>
          <cell r="T695" t="str">
            <v>90</v>
          </cell>
          <cell r="U695" t="str">
            <v>优秀</v>
          </cell>
          <cell r="V695" t="str">
            <v>17</v>
          </cell>
          <cell r="W695" t="str">
            <v>90</v>
          </cell>
          <cell r="X695" t="str">
            <v>优秀</v>
          </cell>
          <cell r="Y695" t="str">
            <v/>
          </cell>
          <cell r="Z695" t="str">
            <v/>
          </cell>
          <cell r="AA695" t="str">
            <v/>
          </cell>
          <cell r="AB695" t="str">
            <v/>
          </cell>
          <cell r="AC695" t="str">
            <v/>
          </cell>
          <cell r="AD695" t="str">
            <v/>
          </cell>
          <cell r="AE695" t="str">
            <v/>
          </cell>
          <cell r="AF695" t="str">
            <v>210</v>
          </cell>
          <cell r="AG695" t="str">
            <v>80</v>
          </cell>
          <cell r="AH695" t="str">
            <v>良好</v>
          </cell>
          <cell r="AI695" t="str">
            <v/>
          </cell>
          <cell r="AJ695" t="str">
            <v/>
          </cell>
          <cell r="AK695" t="str">
            <v/>
          </cell>
          <cell r="AL695" t="str">
            <v/>
          </cell>
          <cell r="AM695" t="str">
            <v>3.58</v>
          </cell>
          <cell r="AN695" t="str">
            <v>90</v>
          </cell>
          <cell r="AO695" t="str">
            <v>0</v>
          </cell>
          <cell r="AP695" t="str">
            <v>优秀</v>
          </cell>
          <cell r="AQ695" t="str">
            <v/>
          </cell>
          <cell r="AR695" t="str">
            <v/>
          </cell>
          <cell r="AS695" t="str">
            <v/>
          </cell>
          <cell r="AT695" t="str">
            <v/>
          </cell>
          <cell r="AU695" t="str">
            <v>3</v>
          </cell>
          <cell r="AV695" t="str">
            <v>40</v>
          </cell>
          <cell r="AW695" t="str">
            <v>0</v>
          </cell>
          <cell r="AX695" t="str">
            <v>不及格</v>
          </cell>
          <cell r="AY695" t="str">
            <v>84.8</v>
          </cell>
          <cell r="AZ695" t="str">
            <v>0</v>
          </cell>
          <cell r="BA695" t="str">
            <v>84.8</v>
          </cell>
          <cell r="BB695" t="str">
            <v>良好</v>
          </cell>
        </row>
        <row r="696">
          <cell r="F696" t="str">
            <v>王天辰</v>
          </cell>
          <cell r="G696" t="str">
            <v>1</v>
          </cell>
          <cell r="H696" t="str">
            <v>2010-07-30</v>
          </cell>
          <cell r="I696" t="str">
            <v/>
          </cell>
          <cell r="J696" t="str">
            <v>180.5</v>
          </cell>
          <cell r="K696" t="str">
            <v>74.3</v>
          </cell>
          <cell r="L696" t="str">
            <v>4.7</v>
          </cell>
          <cell r="M696" t="str">
            <v>4.8</v>
          </cell>
          <cell r="N696" t="str">
            <v>100</v>
          </cell>
          <cell r="O696" t="str">
            <v>正常</v>
          </cell>
          <cell r="P696" t="str">
            <v>4093</v>
          </cell>
          <cell r="Q696" t="str">
            <v>90</v>
          </cell>
          <cell r="R696" t="str">
            <v>优秀</v>
          </cell>
          <cell r="S696" t="str">
            <v>7.1</v>
          </cell>
          <cell r="T696" t="str">
            <v>100</v>
          </cell>
          <cell r="U696" t="str">
            <v>优秀</v>
          </cell>
          <cell r="V696" t="str">
            <v>9</v>
          </cell>
          <cell r="W696" t="str">
            <v>72</v>
          </cell>
          <cell r="X696" t="str">
            <v>及格</v>
          </cell>
          <cell r="Y696" t="str">
            <v/>
          </cell>
          <cell r="Z696" t="str">
            <v/>
          </cell>
          <cell r="AA696" t="str">
            <v/>
          </cell>
          <cell r="AB696" t="str">
            <v/>
          </cell>
          <cell r="AC696" t="str">
            <v/>
          </cell>
          <cell r="AD696" t="str">
            <v/>
          </cell>
          <cell r="AE696" t="str">
            <v/>
          </cell>
          <cell r="AF696" t="str">
            <v>215</v>
          </cell>
          <cell r="AG696" t="str">
            <v>74</v>
          </cell>
          <cell r="AH696" t="str">
            <v>及格</v>
          </cell>
          <cell r="AI696" t="str">
            <v/>
          </cell>
          <cell r="AJ696" t="str">
            <v/>
          </cell>
          <cell r="AK696" t="str">
            <v/>
          </cell>
          <cell r="AL696" t="str">
            <v/>
          </cell>
          <cell r="AM696" t="str">
            <v>3.50</v>
          </cell>
          <cell r="AN696" t="str">
            <v>90</v>
          </cell>
          <cell r="AO696" t="str">
            <v>0</v>
          </cell>
          <cell r="AP696" t="str">
            <v>优秀</v>
          </cell>
          <cell r="AQ696" t="str">
            <v/>
          </cell>
          <cell r="AR696" t="str">
            <v/>
          </cell>
          <cell r="AS696" t="str">
            <v/>
          </cell>
          <cell r="AT696" t="str">
            <v/>
          </cell>
          <cell r="AU696" t="str">
            <v>2</v>
          </cell>
          <cell r="AV696" t="str">
            <v>20</v>
          </cell>
          <cell r="AW696" t="str">
            <v>0</v>
          </cell>
          <cell r="AX696" t="str">
            <v>不及格</v>
          </cell>
          <cell r="AY696" t="str">
            <v>83.1</v>
          </cell>
          <cell r="AZ696" t="str">
            <v>0</v>
          </cell>
          <cell r="BA696" t="str">
            <v>83.1</v>
          </cell>
          <cell r="BB696" t="str">
            <v>良好</v>
          </cell>
        </row>
        <row r="697">
          <cell r="F697" t="str">
            <v>华斯羽</v>
          </cell>
          <cell r="G697" t="str">
            <v>2</v>
          </cell>
          <cell r="H697" t="str">
            <v>2010-02-18</v>
          </cell>
          <cell r="I697" t="str">
            <v/>
          </cell>
          <cell r="J697" t="str">
            <v>166.5</v>
          </cell>
          <cell r="K697" t="str">
            <v>62.1</v>
          </cell>
          <cell r="L697" t="str">
            <v>4.3</v>
          </cell>
          <cell r="M697" t="str">
            <v>4.4</v>
          </cell>
          <cell r="N697" t="str">
            <v>100</v>
          </cell>
          <cell r="O697" t="str">
            <v>正常</v>
          </cell>
          <cell r="P697" t="str">
            <v>2769</v>
          </cell>
          <cell r="Q697" t="str">
            <v>80</v>
          </cell>
          <cell r="R697" t="str">
            <v>良好</v>
          </cell>
          <cell r="S697" t="str">
            <v>9.8</v>
          </cell>
          <cell r="T697" t="str">
            <v>68</v>
          </cell>
          <cell r="U697" t="str">
            <v>及格</v>
          </cell>
          <cell r="V697" t="str">
            <v>8.5</v>
          </cell>
          <cell r="W697" t="str">
            <v>66</v>
          </cell>
          <cell r="X697" t="str">
            <v>及格</v>
          </cell>
          <cell r="Y697" t="str">
            <v/>
          </cell>
          <cell r="Z697" t="str">
            <v/>
          </cell>
          <cell r="AA697" t="str">
            <v/>
          </cell>
          <cell r="AB697" t="str">
            <v/>
          </cell>
          <cell r="AC697" t="str">
            <v/>
          </cell>
          <cell r="AD697" t="str">
            <v/>
          </cell>
          <cell r="AE697" t="str">
            <v/>
          </cell>
          <cell r="AF697" t="str">
            <v>165</v>
          </cell>
          <cell r="AG697" t="str">
            <v>72</v>
          </cell>
          <cell r="AH697" t="str">
            <v>及格</v>
          </cell>
          <cell r="AI697" t="str">
            <v>4.14</v>
          </cell>
          <cell r="AJ697" t="str">
            <v>72</v>
          </cell>
          <cell r="AK697" t="str">
            <v>0</v>
          </cell>
          <cell r="AL697" t="str">
            <v>及格</v>
          </cell>
          <cell r="AM697" t="str">
            <v/>
          </cell>
          <cell r="AN697" t="str">
            <v/>
          </cell>
          <cell r="AO697" t="str">
            <v/>
          </cell>
          <cell r="AP697" t="str">
            <v/>
          </cell>
          <cell r="AQ697" t="str">
            <v>30</v>
          </cell>
          <cell r="AR697" t="str">
            <v>68</v>
          </cell>
          <cell r="AS697" t="str">
            <v>0</v>
          </cell>
          <cell r="AT697" t="str">
            <v>及格</v>
          </cell>
          <cell r="AU697" t="str">
            <v/>
          </cell>
          <cell r="AV697" t="str">
            <v/>
          </cell>
          <cell r="AW697" t="str">
            <v/>
          </cell>
          <cell r="AX697" t="str">
            <v/>
          </cell>
          <cell r="AY697" t="str">
            <v>75.6</v>
          </cell>
          <cell r="AZ697" t="str">
            <v>0</v>
          </cell>
          <cell r="BA697" t="str">
            <v>75.6</v>
          </cell>
          <cell r="BB697" t="str">
            <v>及格</v>
          </cell>
        </row>
        <row r="698">
          <cell r="F698" t="str">
            <v>费钰淳</v>
          </cell>
          <cell r="G698" t="str">
            <v>2</v>
          </cell>
          <cell r="H698" t="str">
            <v>2009-09-10</v>
          </cell>
          <cell r="I698" t="str">
            <v/>
          </cell>
          <cell r="J698" t="str">
            <v>160.5</v>
          </cell>
          <cell r="K698" t="str">
            <v>48.2</v>
          </cell>
          <cell r="L698" t="str">
            <v>4.1</v>
          </cell>
          <cell r="M698" t="str">
            <v>4.1</v>
          </cell>
          <cell r="N698" t="str">
            <v>100</v>
          </cell>
          <cell r="O698" t="str">
            <v>正常</v>
          </cell>
          <cell r="P698" t="str">
            <v>3596</v>
          </cell>
          <cell r="Q698" t="str">
            <v>100</v>
          </cell>
          <cell r="R698" t="str">
            <v>优秀</v>
          </cell>
          <cell r="S698" t="str">
            <v>9.7</v>
          </cell>
          <cell r="T698" t="str">
            <v>70</v>
          </cell>
          <cell r="U698" t="str">
            <v>及格</v>
          </cell>
          <cell r="V698" t="str">
            <v>16</v>
          </cell>
          <cell r="W698" t="str">
            <v>78</v>
          </cell>
          <cell r="X698" t="str">
            <v>及格</v>
          </cell>
          <cell r="Y698" t="str">
            <v/>
          </cell>
          <cell r="Z698" t="str">
            <v/>
          </cell>
          <cell r="AA698" t="str">
            <v/>
          </cell>
          <cell r="AB698" t="str">
            <v/>
          </cell>
          <cell r="AC698" t="str">
            <v/>
          </cell>
          <cell r="AD698" t="str">
            <v/>
          </cell>
          <cell r="AE698" t="str">
            <v/>
          </cell>
          <cell r="AF698" t="str">
            <v>160</v>
          </cell>
          <cell r="AG698" t="str">
            <v>68</v>
          </cell>
          <cell r="AH698" t="str">
            <v>及格</v>
          </cell>
          <cell r="AI698" t="str">
            <v>4.22</v>
          </cell>
          <cell r="AJ698" t="str">
            <v>68</v>
          </cell>
          <cell r="AK698" t="str">
            <v>0</v>
          </cell>
          <cell r="AL698" t="str">
            <v>及格</v>
          </cell>
          <cell r="AM698" t="str">
            <v/>
          </cell>
          <cell r="AN698" t="str">
            <v/>
          </cell>
          <cell r="AO698" t="str">
            <v/>
          </cell>
          <cell r="AP698" t="str">
            <v/>
          </cell>
          <cell r="AQ698" t="str">
            <v>43</v>
          </cell>
          <cell r="AR698" t="str">
            <v>80</v>
          </cell>
          <cell r="AS698" t="str">
            <v>0</v>
          </cell>
          <cell r="AT698" t="str">
            <v>良好</v>
          </cell>
          <cell r="AU698" t="str">
            <v/>
          </cell>
          <cell r="AV698" t="str">
            <v/>
          </cell>
          <cell r="AW698" t="str">
            <v/>
          </cell>
          <cell r="AX698" t="str">
            <v/>
          </cell>
          <cell r="AY698" t="str">
            <v>80.2</v>
          </cell>
          <cell r="AZ698" t="str">
            <v>0</v>
          </cell>
          <cell r="BA698" t="str">
            <v>80.2</v>
          </cell>
          <cell r="BB698" t="str">
            <v>良好</v>
          </cell>
        </row>
        <row r="699">
          <cell r="F699" t="str">
            <v>李可馨</v>
          </cell>
          <cell r="G699" t="str">
            <v>2</v>
          </cell>
          <cell r="H699" t="str">
            <v>2010-07-23</v>
          </cell>
          <cell r="I699" t="str">
            <v/>
          </cell>
          <cell r="J699" t="str">
            <v>161.5</v>
          </cell>
          <cell r="K699" t="str">
            <v>55.8</v>
          </cell>
          <cell r="L699" t="str">
            <v>4.2</v>
          </cell>
          <cell r="M699" t="str">
            <v>4.4</v>
          </cell>
          <cell r="N699" t="str">
            <v>100</v>
          </cell>
          <cell r="O699" t="str">
            <v>正常</v>
          </cell>
          <cell r="P699" t="str">
            <v>2816</v>
          </cell>
          <cell r="Q699" t="str">
            <v>85</v>
          </cell>
          <cell r="R699" t="str">
            <v>良好</v>
          </cell>
          <cell r="S699" t="str">
            <v>9.4</v>
          </cell>
          <cell r="T699" t="str">
            <v>72</v>
          </cell>
          <cell r="U699" t="str">
            <v>及格</v>
          </cell>
          <cell r="V699" t="str">
            <v>8.5</v>
          </cell>
          <cell r="W699" t="str">
            <v>66</v>
          </cell>
          <cell r="X699" t="str">
            <v>及格</v>
          </cell>
          <cell r="Y699" t="str">
            <v/>
          </cell>
          <cell r="Z699" t="str">
            <v/>
          </cell>
          <cell r="AA699" t="str">
            <v/>
          </cell>
          <cell r="AB699" t="str">
            <v/>
          </cell>
          <cell r="AC699" t="str">
            <v/>
          </cell>
          <cell r="AD699" t="str">
            <v/>
          </cell>
          <cell r="AE699" t="str">
            <v/>
          </cell>
          <cell r="AF699" t="str">
            <v>165</v>
          </cell>
          <cell r="AG699" t="str">
            <v>72</v>
          </cell>
          <cell r="AH699" t="str">
            <v>及格</v>
          </cell>
          <cell r="AI699" t="str">
            <v>4.19</v>
          </cell>
          <cell r="AJ699" t="str">
            <v>70</v>
          </cell>
          <cell r="AK699" t="str">
            <v>0</v>
          </cell>
          <cell r="AL699" t="str">
            <v>及格</v>
          </cell>
          <cell r="AM699" t="str">
            <v/>
          </cell>
          <cell r="AN699" t="str">
            <v/>
          </cell>
          <cell r="AO699" t="str">
            <v/>
          </cell>
          <cell r="AP699" t="str">
            <v/>
          </cell>
          <cell r="AQ699" t="str">
            <v>30</v>
          </cell>
          <cell r="AR699" t="str">
            <v>68</v>
          </cell>
          <cell r="AS699" t="str">
            <v>0</v>
          </cell>
          <cell r="AT699" t="str">
            <v>及格</v>
          </cell>
          <cell r="AU699" t="str">
            <v/>
          </cell>
          <cell r="AV699" t="str">
            <v/>
          </cell>
          <cell r="AW699" t="str">
            <v/>
          </cell>
          <cell r="AX699" t="str">
            <v/>
          </cell>
          <cell r="AY699" t="str">
            <v>76.8</v>
          </cell>
          <cell r="AZ699" t="str">
            <v>0</v>
          </cell>
          <cell r="BA699" t="str">
            <v>76.8</v>
          </cell>
          <cell r="BB699" t="str">
            <v>及格</v>
          </cell>
        </row>
        <row r="700">
          <cell r="F700" t="str">
            <v>缪淇涵</v>
          </cell>
          <cell r="G700" t="str">
            <v>2</v>
          </cell>
          <cell r="H700" t="str">
            <v>2010-06-14</v>
          </cell>
          <cell r="I700" t="str">
            <v/>
          </cell>
          <cell r="J700" t="str">
            <v>155.5</v>
          </cell>
          <cell r="K700" t="str">
            <v>49.3</v>
          </cell>
          <cell r="L700" t="str">
            <v>4.1</v>
          </cell>
          <cell r="M700" t="str">
            <v>4.3</v>
          </cell>
          <cell r="N700" t="str">
            <v>100</v>
          </cell>
          <cell r="O700" t="str">
            <v>正常</v>
          </cell>
          <cell r="P700" t="str">
            <v>2588</v>
          </cell>
          <cell r="Q700" t="str">
            <v>78</v>
          </cell>
          <cell r="R700" t="str">
            <v>及格</v>
          </cell>
          <cell r="S700" t="str">
            <v>9</v>
          </cell>
          <cell r="T700" t="str">
            <v>76</v>
          </cell>
          <cell r="U700" t="str">
            <v>及格</v>
          </cell>
          <cell r="V700" t="str">
            <v>13</v>
          </cell>
          <cell r="W700" t="str">
            <v>74</v>
          </cell>
          <cell r="X700" t="str">
            <v>及格</v>
          </cell>
          <cell r="Y700" t="str">
            <v/>
          </cell>
          <cell r="Z700" t="str">
            <v/>
          </cell>
          <cell r="AA700" t="str">
            <v/>
          </cell>
          <cell r="AB700" t="str">
            <v/>
          </cell>
          <cell r="AC700" t="str">
            <v/>
          </cell>
          <cell r="AD700" t="str">
            <v/>
          </cell>
          <cell r="AE700" t="str">
            <v/>
          </cell>
          <cell r="AF700" t="str">
            <v>175</v>
          </cell>
          <cell r="AG700" t="str">
            <v>78</v>
          </cell>
          <cell r="AH700" t="str">
            <v>及格</v>
          </cell>
          <cell r="AI700" t="str">
            <v>4.17</v>
          </cell>
          <cell r="AJ700" t="str">
            <v>70</v>
          </cell>
          <cell r="AK700" t="str">
            <v>0</v>
          </cell>
          <cell r="AL700" t="str">
            <v>及格</v>
          </cell>
          <cell r="AM700" t="str">
            <v/>
          </cell>
          <cell r="AN700" t="str">
            <v/>
          </cell>
          <cell r="AO700" t="str">
            <v/>
          </cell>
          <cell r="AP700" t="str">
            <v/>
          </cell>
          <cell r="AQ700" t="str">
            <v>43</v>
          </cell>
          <cell r="AR700" t="str">
            <v>80</v>
          </cell>
          <cell r="AS700" t="str">
            <v>0</v>
          </cell>
          <cell r="AT700" t="str">
            <v>良好</v>
          </cell>
          <cell r="AU700" t="str">
            <v/>
          </cell>
          <cell r="AV700" t="str">
            <v/>
          </cell>
          <cell r="AW700" t="str">
            <v/>
          </cell>
          <cell r="AX700" t="str">
            <v/>
          </cell>
          <cell r="AY700" t="str">
            <v>79.1</v>
          </cell>
          <cell r="AZ700" t="str">
            <v>0</v>
          </cell>
          <cell r="BA700" t="str">
            <v>79.1</v>
          </cell>
          <cell r="BB700" t="str">
            <v>及格</v>
          </cell>
        </row>
        <row r="701">
          <cell r="F701" t="str">
            <v>李佶彧</v>
          </cell>
          <cell r="G701" t="str">
            <v>1</v>
          </cell>
          <cell r="H701" t="str">
            <v>2010-08-20</v>
          </cell>
          <cell r="I701" t="str">
            <v/>
          </cell>
          <cell r="J701" t="str">
            <v>172</v>
          </cell>
          <cell r="K701" t="str">
            <v>63.7</v>
          </cell>
          <cell r="L701" t="str">
            <v>5.0</v>
          </cell>
          <cell r="M701" t="str">
            <v>5.0</v>
          </cell>
          <cell r="N701" t="str">
            <v>100</v>
          </cell>
          <cell r="O701" t="str">
            <v>正常</v>
          </cell>
          <cell r="P701" t="str">
            <v>4204</v>
          </cell>
          <cell r="Q701" t="str">
            <v>95</v>
          </cell>
          <cell r="R701" t="str">
            <v>优秀</v>
          </cell>
          <cell r="S701" t="str">
            <v>8.1</v>
          </cell>
          <cell r="T701" t="str">
            <v>76</v>
          </cell>
          <cell r="U701" t="str">
            <v>及格</v>
          </cell>
          <cell r="V701" t="str">
            <v>6</v>
          </cell>
          <cell r="W701" t="str">
            <v>68</v>
          </cell>
          <cell r="X701" t="str">
            <v>及格</v>
          </cell>
          <cell r="Y701" t="str">
            <v/>
          </cell>
          <cell r="Z701" t="str">
            <v/>
          </cell>
          <cell r="AA701" t="str">
            <v/>
          </cell>
          <cell r="AB701" t="str">
            <v/>
          </cell>
          <cell r="AC701" t="str">
            <v/>
          </cell>
          <cell r="AD701" t="str">
            <v/>
          </cell>
          <cell r="AE701" t="str">
            <v/>
          </cell>
          <cell r="AF701" t="str">
            <v>215</v>
          </cell>
          <cell r="AG701" t="str">
            <v>74</v>
          </cell>
          <cell r="AH701" t="str">
            <v>及格</v>
          </cell>
          <cell r="AI701" t="str">
            <v/>
          </cell>
          <cell r="AJ701" t="str">
            <v/>
          </cell>
          <cell r="AK701" t="str">
            <v/>
          </cell>
          <cell r="AL701" t="str">
            <v/>
          </cell>
          <cell r="AM701" t="str">
            <v>4.30</v>
          </cell>
          <cell r="AN701" t="str">
            <v>70</v>
          </cell>
          <cell r="AO701" t="str">
            <v>0</v>
          </cell>
          <cell r="AP701" t="str">
            <v>及格</v>
          </cell>
          <cell r="AQ701" t="str">
            <v/>
          </cell>
          <cell r="AR701" t="str">
            <v/>
          </cell>
          <cell r="AS701" t="str">
            <v/>
          </cell>
          <cell r="AT701" t="str">
            <v/>
          </cell>
          <cell r="AU701" t="str">
            <v>2</v>
          </cell>
          <cell r="AV701" t="str">
            <v>20</v>
          </cell>
          <cell r="AW701" t="str">
            <v>0</v>
          </cell>
          <cell r="AX701" t="str">
            <v>不及格</v>
          </cell>
          <cell r="AY701" t="str">
            <v>74.7</v>
          </cell>
          <cell r="AZ701" t="str">
            <v>0</v>
          </cell>
          <cell r="BA701" t="str">
            <v>74.7</v>
          </cell>
          <cell r="BB701" t="str">
            <v>及格</v>
          </cell>
        </row>
        <row r="702">
          <cell r="F702" t="str">
            <v>殷宇辰</v>
          </cell>
          <cell r="G702" t="str">
            <v>1</v>
          </cell>
          <cell r="H702" t="str">
            <v>2010-06-28</v>
          </cell>
          <cell r="I702" t="str">
            <v/>
          </cell>
          <cell r="J702" t="str">
            <v>165</v>
          </cell>
          <cell r="K702" t="str">
            <v>48.5</v>
          </cell>
          <cell r="L702" t="str">
            <v>4.4</v>
          </cell>
          <cell r="M702" t="str">
            <v>4.4</v>
          </cell>
          <cell r="N702" t="str">
            <v>100</v>
          </cell>
          <cell r="O702" t="str">
            <v>正常</v>
          </cell>
          <cell r="P702" t="str">
            <v>3500</v>
          </cell>
          <cell r="Q702" t="str">
            <v>80</v>
          </cell>
          <cell r="R702" t="str">
            <v>良好</v>
          </cell>
          <cell r="S702" t="str">
            <v>6.9</v>
          </cell>
          <cell r="T702" t="str">
            <v>100</v>
          </cell>
          <cell r="U702" t="str">
            <v>优秀</v>
          </cell>
          <cell r="V702" t="str">
            <v>6</v>
          </cell>
          <cell r="W702" t="str">
            <v>68</v>
          </cell>
          <cell r="X702" t="str">
            <v>及格</v>
          </cell>
          <cell r="Y702" t="str">
            <v/>
          </cell>
          <cell r="Z702" t="str">
            <v/>
          </cell>
          <cell r="AA702" t="str">
            <v/>
          </cell>
          <cell r="AB702" t="str">
            <v/>
          </cell>
          <cell r="AC702" t="str">
            <v/>
          </cell>
          <cell r="AD702" t="str">
            <v/>
          </cell>
          <cell r="AE702" t="str">
            <v/>
          </cell>
          <cell r="AF702" t="str">
            <v>245</v>
          </cell>
          <cell r="AG702" t="str">
            <v>95</v>
          </cell>
          <cell r="AH702" t="str">
            <v>优秀</v>
          </cell>
          <cell r="AI702" t="str">
            <v/>
          </cell>
          <cell r="AJ702" t="str">
            <v/>
          </cell>
          <cell r="AK702" t="str">
            <v/>
          </cell>
          <cell r="AL702" t="str">
            <v/>
          </cell>
          <cell r="AM702" t="str">
            <v>3.48</v>
          </cell>
          <cell r="AN702" t="str">
            <v>90</v>
          </cell>
          <cell r="AO702" t="str">
            <v>0</v>
          </cell>
          <cell r="AP702" t="str">
            <v>优秀</v>
          </cell>
          <cell r="AQ702" t="str">
            <v/>
          </cell>
          <cell r="AR702" t="str">
            <v/>
          </cell>
          <cell r="AS702" t="str">
            <v/>
          </cell>
          <cell r="AT702" t="str">
            <v/>
          </cell>
          <cell r="AU702" t="str">
            <v>15</v>
          </cell>
          <cell r="AV702" t="str">
            <v>100</v>
          </cell>
          <cell r="AW702" t="str">
            <v>0</v>
          </cell>
          <cell r="AX702" t="str">
            <v>优秀</v>
          </cell>
          <cell r="AY702" t="str">
            <v>91.3</v>
          </cell>
          <cell r="AZ702" t="str">
            <v>0</v>
          </cell>
          <cell r="BA702" t="str">
            <v>91.3</v>
          </cell>
          <cell r="BB702" t="str">
            <v>优秀</v>
          </cell>
        </row>
        <row r="703">
          <cell r="F703" t="str">
            <v>张舜智</v>
          </cell>
          <cell r="G703" t="str">
            <v>1</v>
          </cell>
          <cell r="H703" t="str">
            <v>2011-09-27</v>
          </cell>
          <cell r="I703" t="str">
            <v/>
          </cell>
          <cell r="J703" t="str">
            <v>159</v>
          </cell>
          <cell r="K703" t="str">
            <v>70</v>
          </cell>
          <cell r="L703" t="str">
            <v>4.4</v>
          </cell>
          <cell r="M703" t="str">
            <v>4.7</v>
          </cell>
          <cell r="N703" t="str">
            <v>60</v>
          </cell>
          <cell r="O703" t="str">
            <v>肥胖</v>
          </cell>
          <cell r="P703" t="str">
            <v>2577</v>
          </cell>
          <cell r="Q703" t="str">
            <v>74</v>
          </cell>
          <cell r="R703" t="str">
            <v>及格</v>
          </cell>
          <cell r="S703" t="str">
            <v>9.8</v>
          </cell>
          <cell r="T703" t="str">
            <v>64</v>
          </cell>
          <cell r="U703" t="str">
            <v>及格</v>
          </cell>
          <cell r="V703" t="str">
            <v>5</v>
          </cell>
          <cell r="W703" t="str">
            <v>70</v>
          </cell>
          <cell r="X703" t="str">
            <v>及格</v>
          </cell>
          <cell r="Y703" t="str">
            <v/>
          </cell>
          <cell r="Z703" t="str">
            <v/>
          </cell>
          <cell r="AA703" t="str">
            <v/>
          </cell>
          <cell r="AB703" t="str">
            <v/>
          </cell>
          <cell r="AC703" t="str">
            <v/>
          </cell>
          <cell r="AD703" t="str">
            <v/>
          </cell>
          <cell r="AE703" t="str">
            <v/>
          </cell>
          <cell r="AF703" t="str">
            <v>160</v>
          </cell>
          <cell r="AG703" t="str">
            <v>62</v>
          </cell>
          <cell r="AH703" t="str">
            <v>及格</v>
          </cell>
          <cell r="AI703" t="str">
            <v/>
          </cell>
          <cell r="AJ703" t="str">
            <v/>
          </cell>
          <cell r="AK703" t="str">
            <v/>
          </cell>
          <cell r="AL703" t="str">
            <v/>
          </cell>
          <cell r="AM703" t="str">
            <v>4.50</v>
          </cell>
          <cell r="AN703" t="str">
            <v>72</v>
          </cell>
          <cell r="AO703" t="str">
            <v>0</v>
          </cell>
          <cell r="AP703" t="str">
            <v>及格</v>
          </cell>
          <cell r="AQ703" t="str">
            <v/>
          </cell>
          <cell r="AR703" t="str">
            <v/>
          </cell>
          <cell r="AS703" t="str">
            <v/>
          </cell>
          <cell r="AT703" t="str">
            <v/>
          </cell>
          <cell r="AU703" t="str">
            <v>1</v>
          </cell>
          <cell r="AV703" t="str">
            <v>30</v>
          </cell>
          <cell r="AW703" t="str">
            <v>0</v>
          </cell>
          <cell r="AX703" t="str">
            <v>不及格</v>
          </cell>
          <cell r="AY703" t="str">
            <v>63.5</v>
          </cell>
          <cell r="AZ703" t="str">
            <v>0</v>
          </cell>
          <cell r="BA703" t="str">
            <v>63.5</v>
          </cell>
          <cell r="BB703" t="str">
            <v>及格</v>
          </cell>
        </row>
        <row r="704">
          <cell r="F704" t="str">
            <v>张逸来</v>
          </cell>
          <cell r="G704" t="str">
            <v>2</v>
          </cell>
          <cell r="H704" t="str">
            <v>2010-07-29</v>
          </cell>
          <cell r="I704" t="str">
            <v/>
          </cell>
          <cell r="J704" t="str">
            <v>168</v>
          </cell>
          <cell r="K704" t="str">
            <v>54.9</v>
          </cell>
          <cell r="L704" t="str">
            <v>4.4</v>
          </cell>
          <cell r="M704" t="str">
            <v>4.4</v>
          </cell>
          <cell r="N704" t="str">
            <v>100</v>
          </cell>
          <cell r="O704" t="str">
            <v>正常</v>
          </cell>
          <cell r="P704" t="str">
            <v>2650</v>
          </cell>
          <cell r="Q704" t="str">
            <v>80</v>
          </cell>
          <cell r="R704" t="str">
            <v>良好</v>
          </cell>
          <cell r="S704" t="str">
            <v>9.8</v>
          </cell>
          <cell r="T704" t="str">
            <v>68</v>
          </cell>
          <cell r="U704" t="str">
            <v>及格</v>
          </cell>
          <cell r="V704" t="str">
            <v>4</v>
          </cell>
          <cell r="W704" t="str">
            <v>60</v>
          </cell>
          <cell r="X704" t="str">
            <v>及格</v>
          </cell>
          <cell r="Y704" t="str">
            <v/>
          </cell>
          <cell r="Z704" t="str">
            <v/>
          </cell>
          <cell r="AA704" t="str">
            <v/>
          </cell>
          <cell r="AB704" t="str">
            <v/>
          </cell>
          <cell r="AC704" t="str">
            <v/>
          </cell>
          <cell r="AD704" t="str">
            <v/>
          </cell>
          <cell r="AE704" t="str">
            <v/>
          </cell>
          <cell r="AF704" t="str">
            <v>115</v>
          </cell>
          <cell r="AG704" t="str">
            <v>0</v>
          </cell>
          <cell r="AH704" t="str">
            <v>不及格</v>
          </cell>
          <cell r="AI704" t="str">
            <v>4.16</v>
          </cell>
          <cell r="AJ704" t="str">
            <v>70</v>
          </cell>
          <cell r="AK704" t="str">
            <v>0</v>
          </cell>
          <cell r="AL704" t="str">
            <v>及格</v>
          </cell>
          <cell r="AM704" t="str">
            <v/>
          </cell>
          <cell r="AN704" t="str">
            <v/>
          </cell>
          <cell r="AO704" t="str">
            <v/>
          </cell>
          <cell r="AP704" t="str">
            <v/>
          </cell>
          <cell r="AQ704" t="str">
            <v>33</v>
          </cell>
          <cell r="AR704" t="str">
            <v>70</v>
          </cell>
          <cell r="AS704" t="str">
            <v>0</v>
          </cell>
          <cell r="AT704" t="str">
            <v>及格</v>
          </cell>
          <cell r="AU704" t="str">
            <v/>
          </cell>
          <cell r="AV704" t="str">
            <v/>
          </cell>
          <cell r="AW704" t="str">
            <v/>
          </cell>
          <cell r="AX704" t="str">
            <v/>
          </cell>
          <cell r="AY704" t="str">
            <v>67.6</v>
          </cell>
          <cell r="AZ704" t="str">
            <v>0</v>
          </cell>
          <cell r="BA704" t="str">
            <v>67.6</v>
          </cell>
          <cell r="BB704" t="str">
            <v>及格</v>
          </cell>
        </row>
        <row r="705">
          <cell r="F705" t="str">
            <v>王盼</v>
          </cell>
          <cell r="G705" t="str">
            <v>2</v>
          </cell>
          <cell r="H705" t="str">
            <v>2010-01-30</v>
          </cell>
          <cell r="I705" t="str">
            <v/>
          </cell>
          <cell r="J705" t="str">
            <v>174</v>
          </cell>
          <cell r="K705" t="str">
            <v>74</v>
          </cell>
          <cell r="L705" t="str">
            <v>4.4</v>
          </cell>
          <cell r="M705" t="str">
            <v>4.2</v>
          </cell>
          <cell r="N705" t="str">
            <v>80</v>
          </cell>
          <cell r="O705" t="str">
            <v>超重</v>
          </cell>
          <cell r="P705" t="str">
            <v>2300</v>
          </cell>
          <cell r="Q705" t="str">
            <v>72</v>
          </cell>
          <cell r="R705" t="str">
            <v>及格</v>
          </cell>
          <cell r="S705" t="str">
            <v>8.7</v>
          </cell>
          <cell r="T705" t="str">
            <v>80</v>
          </cell>
          <cell r="U705" t="str">
            <v>良好</v>
          </cell>
          <cell r="V705" t="str">
            <v>20</v>
          </cell>
          <cell r="W705" t="str">
            <v>85</v>
          </cell>
          <cell r="X705" t="str">
            <v>良好</v>
          </cell>
          <cell r="Y705" t="str">
            <v/>
          </cell>
          <cell r="Z705" t="str">
            <v/>
          </cell>
          <cell r="AA705" t="str">
            <v/>
          </cell>
          <cell r="AB705" t="str">
            <v/>
          </cell>
          <cell r="AC705" t="str">
            <v/>
          </cell>
          <cell r="AD705" t="str">
            <v/>
          </cell>
          <cell r="AE705" t="str">
            <v/>
          </cell>
          <cell r="AF705" t="str">
            <v>170</v>
          </cell>
          <cell r="AG705" t="str">
            <v>76</v>
          </cell>
          <cell r="AH705" t="str">
            <v>及格</v>
          </cell>
          <cell r="AI705" t="str">
            <v>4.45</v>
          </cell>
          <cell r="AJ705" t="str">
            <v>60</v>
          </cell>
          <cell r="AK705" t="str">
            <v>0</v>
          </cell>
          <cell r="AL705" t="str">
            <v>及格</v>
          </cell>
          <cell r="AM705" t="str">
            <v/>
          </cell>
          <cell r="AN705" t="str">
            <v/>
          </cell>
          <cell r="AO705" t="str">
            <v/>
          </cell>
          <cell r="AP705" t="str">
            <v/>
          </cell>
          <cell r="AQ705" t="str">
            <v>40</v>
          </cell>
          <cell r="AR705" t="str">
            <v>78</v>
          </cell>
          <cell r="AS705" t="str">
            <v>0</v>
          </cell>
          <cell r="AT705" t="str">
            <v>及格</v>
          </cell>
          <cell r="AU705" t="str">
            <v/>
          </cell>
          <cell r="AV705" t="str">
            <v/>
          </cell>
          <cell r="AW705" t="str">
            <v/>
          </cell>
          <cell r="AX705" t="str">
            <v/>
          </cell>
          <cell r="AY705" t="str">
            <v>74.7</v>
          </cell>
          <cell r="AZ705" t="str">
            <v>0</v>
          </cell>
          <cell r="BA705" t="str">
            <v>74.7</v>
          </cell>
          <cell r="BB705" t="str">
            <v>及格</v>
          </cell>
        </row>
        <row r="706">
          <cell r="F706" t="str">
            <v>张译</v>
          </cell>
          <cell r="G706" t="str">
            <v>1</v>
          </cell>
          <cell r="H706" t="str">
            <v>2009-10-06</v>
          </cell>
          <cell r="I706" t="str">
            <v/>
          </cell>
          <cell r="J706" t="str">
            <v>175</v>
          </cell>
          <cell r="K706" t="str">
            <v>71</v>
          </cell>
          <cell r="L706" t="str">
            <v>4.4</v>
          </cell>
          <cell r="M706" t="str">
            <v>4.1</v>
          </cell>
          <cell r="N706" t="str">
            <v>80</v>
          </cell>
          <cell r="O706" t="str">
            <v>超重</v>
          </cell>
          <cell r="P706" t="str">
            <v>4400</v>
          </cell>
          <cell r="Q706" t="str">
            <v>100</v>
          </cell>
          <cell r="R706" t="str">
            <v>优秀</v>
          </cell>
          <cell r="S706" t="str">
            <v>7.4</v>
          </cell>
          <cell r="T706" t="str">
            <v>95</v>
          </cell>
          <cell r="U706" t="str">
            <v>优秀</v>
          </cell>
          <cell r="V706" t="str">
            <v>25</v>
          </cell>
          <cell r="W706" t="str">
            <v>100</v>
          </cell>
          <cell r="X706" t="str">
            <v>优秀</v>
          </cell>
          <cell r="Y706" t="str">
            <v/>
          </cell>
          <cell r="Z706" t="str">
            <v/>
          </cell>
          <cell r="AA706" t="str">
            <v/>
          </cell>
          <cell r="AB706" t="str">
            <v/>
          </cell>
          <cell r="AC706" t="str">
            <v/>
          </cell>
          <cell r="AD706" t="str">
            <v/>
          </cell>
          <cell r="AE706" t="str">
            <v/>
          </cell>
          <cell r="AF706" t="str">
            <v>240</v>
          </cell>
          <cell r="AG706" t="str">
            <v>90</v>
          </cell>
          <cell r="AH706" t="str">
            <v>优秀</v>
          </cell>
          <cell r="AI706" t="str">
            <v/>
          </cell>
          <cell r="AJ706" t="str">
            <v/>
          </cell>
          <cell r="AK706" t="str">
            <v/>
          </cell>
          <cell r="AL706" t="str">
            <v/>
          </cell>
          <cell r="AM706" t="str">
            <v>4.04</v>
          </cell>
          <cell r="AN706" t="str">
            <v>80</v>
          </cell>
          <cell r="AO706" t="str">
            <v>0</v>
          </cell>
          <cell r="AP706" t="str">
            <v>良好</v>
          </cell>
          <cell r="AQ706" t="str">
            <v/>
          </cell>
          <cell r="AR706" t="str">
            <v/>
          </cell>
          <cell r="AS706" t="str">
            <v/>
          </cell>
          <cell r="AT706" t="str">
            <v/>
          </cell>
          <cell r="AU706" t="str">
            <v>6</v>
          </cell>
          <cell r="AV706" t="str">
            <v>60</v>
          </cell>
          <cell r="AW706" t="str">
            <v>0</v>
          </cell>
          <cell r="AX706" t="str">
            <v>及格</v>
          </cell>
          <cell r="AY706" t="str">
            <v>87.0</v>
          </cell>
          <cell r="AZ706" t="str">
            <v>0</v>
          </cell>
          <cell r="BA706" t="str">
            <v>87</v>
          </cell>
          <cell r="BB706" t="str">
            <v>良好</v>
          </cell>
        </row>
        <row r="707">
          <cell r="F707" t="str">
            <v>冯昱栋</v>
          </cell>
          <cell r="G707" t="str">
            <v>1</v>
          </cell>
          <cell r="H707" t="str">
            <v>2010-01-13</v>
          </cell>
          <cell r="I707" t="str">
            <v/>
          </cell>
          <cell r="J707" t="str">
            <v>175.5</v>
          </cell>
          <cell r="K707" t="str">
            <v>76.5</v>
          </cell>
          <cell r="L707" t="str">
            <v>4.1</v>
          </cell>
          <cell r="M707" t="str">
            <v>4.3</v>
          </cell>
          <cell r="N707" t="str">
            <v>80</v>
          </cell>
          <cell r="O707" t="str">
            <v>超重</v>
          </cell>
          <cell r="P707" t="str">
            <v>4750</v>
          </cell>
          <cell r="Q707" t="str">
            <v>100</v>
          </cell>
          <cell r="R707" t="str">
            <v>优秀</v>
          </cell>
          <cell r="S707" t="str">
            <v>7</v>
          </cell>
          <cell r="T707" t="str">
            <v>100</v>
          </cell>
          <cell r="U707" t="str">
            <v>优秀</v>
          </cell>
          <cell r="V707" t="str">
            <v>5</v>
          </cell>
          <cell r="W707" t="str">
            <v>66</v>
          </cell>
          <cell r="X707" t="str">
            <v>及格</v>
          </cell>
          <cell r="Y707" t="str">
            <v/>
          </cell>
          <cell r="Z707" t="str">
            <v/>
          </cell>
          <cell r="AA707" t="str">
            <v/>
          </cell>
          <cell r="AB707" t="str">
            <v/>
          </cell>
          <cell r="AC707" t="str">
            <v/>
          </cell>
          <cell r="AD707" t="str">
            <v/>
          </cell>
          <cell r="AE707" t="str">
            <v/>
          </cell>
          <cell r="AF707" t="str">
            <v>225</v>
          </cell>
          <cell r="AG707" t="str">
            <v>80</v>
          </cell>
          <cell r="AH707" t="str">
            <v>良好</v>
          </cell>
          <cell r="AI707" t="str">
            <v/>
          </cell>
          <cell r="AJ707" t="str">
            <v/>
          </cell>
          <cell r="AK707" t="str">
            <v/>
          </cell>
          <cell r="AL707" t="str">
            <v/>
          </cell>
          <cell r="AM707" t="str">
            <v>4.05</v>
          </cell>
          <cell r="AN707" t="str">
            <v>80</v>
          </cell>
          <cell r="AO707" t="str">
            <v>0</v>
          </cell>
          <cell r="AP707" t="str">
            <v>良好</v>
          </cell>
          <cell r="AQ707" t="str">
            <v/>
          </cell>
          <cell r="AR707" t="str">
            <v/>
          </cell>
          <cell r="AS707" t="str">
            <v/>
          </cell>
          <cell r="AT707" t="str">
            <v/>
          </cell>
          <cell r="AU707" t="str">
            <v>5</v>
          </cell>
          <cell r="AV707" t="str">
            <v>50</v>
          </cell>
          <cell r="AW707" t="str">
            <v>0</v>
          </cell>
          <cell r="AX707" t="str">
            <v>不及格</v>
          </cell>
          <cell r="AY707" t="str">
            <v>82.6</v>
          </cell>
          <cell r="AZ707" t="str">
            <v>0</v>
          </cell>
          <cell r="BA707" t="str">
            <v>82.6</v>
          </cell>
          <cell r="BB707" t="str">
            <v>良好</v>
          </cell>
        </row>
        <row r="708">
          <cell r="F708" t="str">
            <v>张弛</v>
          </cell>
          <cell r="G708" t="str">
            <v>2</v>
          </cell>
          <cell r="H708" t="str">
            <v>2009-09-21</v>
          </cell>
          <cell r="I708" t="str">
            <v/>
          </cell>
          <cell r="J708" t="str">
            <v>158.5</v>
          </cell>
          <cell r="K708" t="str">
            <v>48</v>
          </cell>
          <cell r="L708" t="str">
            <v>5.0</v>
          </cell>
          <cell r="M708" t="str">
            <v>4.6</v>
          </cell>
          <cell r="N708" t="str">
            <v>100</v>
          </cell>
          <cell r="O708" t="str">
            <v>正常</v>
          </cell>
          <cell r="P708" t="str">
            <v>2700</v>
          </cell>
          <cell r="Q708" t="str">
            <v>80</v>
          </cell>
          <cell r="R708" t="str">
            <v>良好</v>
          </cell>
          <cell r="S708" t="str">
            <v>8.7</v>
          </cell>
          <cell r="T708" t="str">
            <v>80</v>
          </cell>
          <cell r="U708" t="str">
            <v>良好</v>
          </cell>
          <cell r="V708" t="str">
            <v>22</v>
          </cell>
          <cell r="W708" t="str">
            <v>95</v>
          </cell>
          <cell r="X708" t="str">
            <v>优秀</v>
          </cell>
          <cell r="Y708" t="str">
            <v/>
          </cell>
          <cell r="Z708" t="str">
            <v/>
          </cell>
          <cell r="AA708" t="str">
            <v/>
          </cell>
          <cell r="AB708" t="str">
            <v/>
          </cell>
          <cell r="AC708" t="str">
            <v/>
          </cell>
          <cell r="AD708" t="str">
            <v/>
          </cell>
          <cell r="AE708" t="str">
            <v/>
          </cell>
          <cell r="AF708" t="str">
            <v>175</v>
          </cell>
          <cell r="AG708" t="str">
            <v>78</v>
          </cell>
          <cell r="AH708" t="str">
            <v>及格</v>
          </cell>
          <cell r="AI708" t="str">
            <v>3.54</v>
          </cell>
          <cell r="AJ708" t="str">
            <v>80</v>
          </cell>
          <cell r="AK708" t="str">
            <v>0</v>
          </cell>
          <cell r="AL708" t="str">
            <v>良好</v>
          </cell>
          <cell r="AM708" t="str">
            <v/>
          </cell>
          <cell r="AN708" t="str">
            <v/>
          </cell>
          <cell r="AO708" t="str">
            <v/>
          </cell>
          <cell r="AP708" t="str">
            <v/>
          </cell>
          <cell r="AQ708" t="str">
            <v>39</v>
          </cell>
          <cell r="AR708" t="str">
            <v>76</v>
          </cell>
          <cell r="AS708" t="str">
            <v>0</v>
          </cell>
          <cell r="AT708" t="str">
            <v>及格</v>
          </cell>
          <cell r="AU708" t="str">
            <v/>
          </cell>
          <cell r="AV708" t="str">
            <v/>
          </cell>
          <cell r="AW708" t="str">
            <v/>
          </cell>
          <cell r="AX708" t="str">
            <v/>
          </cell>
          <cell r="AY708" t="str">
            <v>83.9</v>
          </cell>
          <cell r="AZ708" t="str">
            <v>0</v>
          </cell>
          <cell r="BA708" t="str">
            <v>83.9</v>
          </cell>
          <cell r="BB708" t="str">
            <v>良好</v>
          </cell>
        </row>
        <row r="709">
          <cell r="F709" t="str">
            <v>孙若飞</v>
          </cell>
          <cell r="G709" t="str">
            <v>1</v>
          </cell>
          <cell r="H709" t="str">
            <v>2010-02-20</v>
          </cell>
          <cell r="I709" t="str">
            <v/>
          </cell>
          <cell r="J709" t="str">
            <v>184</v>
          </cell>
          <cell r="K709" t="str">
            <v>76.9</v>
          </cell>
          <cell r="L709" t="str">
            <v>4.4</v>
          </cell>
          <cell r="M709" t="str">
            <v>4.4</v>
          </cell>
          <cell r="N709" t="str">
            <v>100</v>
          </cell>
          <cell r="O709" t="str">
            <v>正常</v>
          </cell>
          <cell r="P709" t="str">
            <v>4600</v>
          </cell>
          <cell r="Q709" t="str">
            <v>100</v>
          </cell>
          <cell r="R709" t="str">
            <v>优秀</v>
          </cell>
          <cell r="S709" t="str">
            <v>7.4</v>
          </cell>
          <cell r="T709" t="str">
            <v>95</v>
          </cell>
          <cell r="U709" t="str">
            <v>优秀</v>
          </cell>
          <cell r="V709" t="str">
            <v>13</v>
          </cell>
          <cell r="W709" t="str">
            <v>78</v>
          </cell>
          <cell r="X709" t="str">
            <v>及格</v>
          </cell>
          <cell r="Y709" t="str">
            <v/>
          </cell>
          <cell r="Z709" t="str">
            <v/>
          </cell>
          <cell r="AA709" t="str">
            <v/>
          </cell>
          <cell r="AB709" t="str">
            <v/>
          </cell>
          <cell r="AC709" t="str">
            <v/>
          </cell>
          <cell r="AD709" t="str">
            <v/>
          </cell>
          <cell r="AE709" t="str">
            <v/>
          </cell>
          <cell r="AF709" t="str">
            <v>220</v>
          </cell>
          <cell r="AG709" t="str">
            <v>76</v>
          </cell>
          <cell r="AH709" t="str">
            <v>及格</v>
          </cell>
          <cell r="AI709" t="str">
            <v/>
          </cell>
          <cell r="AJ709" t="str">
            <v/>
          </cell>
          <cell r="AK709" t="str">
            <v/>
          </cell>
          <cell r="AL709" t="str">
            <v/>
          </cell>
          <cell r="AM709" t="str">
            <v>3.39</v>
          </cell>
          <cell r="AN709" t="str">
            <v>100</v>
          </cell>
          <cell r="AO709" t="str">
            <v>0</v>
          </cell>
          <cell r="AP709" t="str">
            <v>优秀</v>
          </cell>
          <cell r="AQ709" t="str">
            <v/>
          </cell>
          <cell r="AR709" t="str">
            <v/>
          </cell>
          <cell r="AS709" t="str">
            <v/>
          </cell>
          <cell r="AT709" t="str">
            <v/>
          </cell>
          <cell r="AU709" t="str">
            <v>2</v>
          </cell>
          <cell r="AV709" t="str">
            <v>20</v>
          </cell>
          <cell r="AW709" t="str">
            <v>0</v>
          </cell>
          <cell r="AX709" t="str">
            <v>不及格</v>
          </cell>
          <cell r="AY709" t="str">
            <v>86.4</v>
          </cell>
          <cell r="AZ709" t="str">
            <v>0</v>
          </cell>
          <cell r="BA709" t="str">
            <v>86.4</v>
          </cell>
          <cell r="BB709" t="str">
            <v>良好</v>
          </cell>
        </row>
        <row r="710">
          <cell r="F710" t="str">
            <v>李雨瞳</v>
          </cell>
          <cell r="G710" t="str">
            <v>2</v>
          </cell>
          <cell r="H710" t="str">
            <v>2010-05-06</v>
          </cell>
          <cell r="I710" t="str">
            <v/>
          </cell>
          <cell r="J710" t="str">
            <v>160</v>
          </cell>
          <cell r="K710" t="str">
            <v>54.4</v>
          </cell>
          <cell r="L710" t="str">
            <v>4.7</v>
          </cell>
          <cell r="M710" t="str">
            <v>4.7</v>
          </cell>
          <cell r="N710" t="str">
            <v>100</v>
          </cell>
          <cell r="O710" t="str">
            <v>正常</v>
          </cell>
          <cell r="P710" t="str">
            <v>3050</v>
          </cell>
          <cell r="Q710" t="str">
            <v>100</v>
          </cell>
          <cell r="R710" t="str">
            <v>优秀</v>
          </cell>
          <cell r="S710" t="str">
            <v>9</v>
          </cell>
          <cell r="T710" t="str">
            <v>76</v>
          </cell>
          <cell r="U710" t="str">
            <v>及格</v>
          </cell>
          <cell r="V710" t="str">
            <v>18</v>
          </cell>
          <cell r="W710" t="str">
            <v>80</v>
          </cell>
          <cell r="X710" t="str">
            <v>良好</v>
          </cell>
          <cell r="Y710" t="str">
            <v/>
          </cell>
          <cell r="Z710" t="str">
            <v/>
          </cell>
          <cell r="AA710" t="str">
            <v/>
          </cell>
          <cell r="AB710" t="str">
            <v/>
          </cell>
          <cell r="AC710" t="str">
            <v/>
          </cell>
          <cell r="AD710" t="str">
            <v/>
          </cell>
          <cell r="AE710" t="str">
            <v/>
          </cell>
          <cell r="AF710" t="str">
            <v>150</v>
          </cell>
          <cell r="AG710" t="str">
            <v>62</v>
          </cell>
          <cell r="AH710" t="str">
            <v>及格</v>
          </cell>
          <cell r="AI710" t="str">
            <v>4.32</v>
          </cell>
          <cell r="AJ710" t="str">
            <v>64</v>
          </cell>
          <cell r="AK710" t="str">
            <v>0</v>
          </cell>
          <cell r="AL710" t="str">
            <v>及格</v>
          </cell>
          <cell r="AM710" t="str">
            <v/>
          </cell>
          <cell r="AN710" t="str">
            <v/>
          </cell>
          <cell r="AO710" t="str">
            <v/>
          </cell>
          <cell r="AP710" t="str">
            <v/>
          </cell>
          <cell r="AQ710" t="str">
            <v>37</v>
          </cell>
          <cell r="AR710" t="str">
            <v>74</v>
          </cell>
          <cell r="AS710" t="str">
            <v>0</v>
          </cell>
          <cell r="AT710" t="str">
            <v>及格</v>
          </cell>
          <cell r="AU710" t="str">
            <v/>
          </cell>
          <cell r="AV710" t="str">
            <v/>
          </cell>
          <cell r="AW710" t="str">
            <v/>
          </cell>
          <cell r="AX710" t="str">
            <v/>
          </cell>
          <cell r="AY710" t="str">
            <v>79.6</v>
          </cell>
          <cell r="AZ710" t="str">
            <v>0</v>
          </cell>
          <cell r="BA710" t="str">
            <v>79.6</v>
          </cell>
          <cell r="BB710" t="str">
            <v>及格</v>
          </cell>
        </row>
        <row r="711">
          <cell r="F711" t="str">
            <v>杨伊晨</v>
          </cell>
          <cell r="G711" t="str">
            <v>1</v>
          </cell>
          <cell r="H711" t="str">
            <v>2012-01-01</v>
          </cell>
          <cell r="I711" t="str">
            <v/>
          </cell>
          <cell r="J711" t="str">
            <v>159</v>
          </cell>
          <cell r="K711" t="str">
            <v>55.3</v>
          </cell>
          <cell r="L711" t="str">
            <v>5.1</v>
          </cell>
          <cell r="M711" t="str">
            <v>5.1</v>
          </cell>
          <cell r="N711" t="str">
            <v>100</v>
          </cell>
          <cell r="O711" t="str">
            <v>正常</v>
          </cell>
          <cell r="P711" t="str">
            <v>2657</v>
          </cell>
          <cell r="Q711" t="str">
            <v>74</v>
          </cell>
          <cell r="R711" t="str">
            <v>及格</v>
          </cell>
          <cell r="S711" t="str">
            <v>8.9</v>
          </cell>
          <cell r="T711" t="str">
            <v>72</v>
          </cell>
          <cell r="U711" t="str">
            <v>及格</v>
          </cell>
          <cell r="V711" t="str">
            <v>13</v>
          </cell>
          <cell r="W711" t="str">
            <v>85</v>
          </cell>
          <cell r="X711" t="str">
            <v>良好</v>
          </cell>
          <cell r="Y711" t="str">
            <v/>
          </cell>
          <cell r="Z711" t="str">
            <v/>
          </cell>
          <cell r="AA711" t="str">
            <v/>
          </cell>
          <cell r="AB711" t="str">
            <v/>
          </cell>
          <cell r="AC711" t="str">
            <v/>
          </cell>
          <cell r="AD711" t="str">
            <v/>
          </cell>
          <cell r="AE711" t="str">
            <v/>
          </cell>
          <cell r="AF711" t="str">
            <v>185</v>
          </cell>
          <cell r="AG711" t="str">
            <v>74</v>
          </cell>
          <cell r="AH711" t="str">
            <v>及格</v>
          </cell>
          <cell r="AI711" t="str">
            <v/>
          </cell>
          <cell r="AJ711" t="str">
            <v/>
          </cell>
          <cell r="AK711" t="str">
            <v/>
          </cell>
          <cell r="AL711" t="str">
            <v/>
          </cell>
          <cell r="AM711" t="str">
            <v>4.36</v>
          </cell>
          <cell r="AN711" t="str">
            <v>76</v>
          </cell>
          <cell r="AO711" t="str">
            <v>0</v>
          </cell>
          <cell r="AP711" t="str">
            <v>及格</v>
          </cell>
          <cell r="AQ711" t="str">
            <v/>
          </cell>
          <cell r="AR711" t="str">
            <v/>
          </cell>
          <cell r="AS711" t="str">
            <v/>
          </cell>
          <cell r="AT711" t="str">
            <v/>
          </cell>
          <cell r="AU711" t="str">
            <v>1</v>
          </cell>
          <cell r="AV711" t="str">
            <v>30</v>
          </cell>
          <cell r="AW711" t="str">
            <v>0</v>
          </cell>
          <cell r="AX711" t="str">
            <v>不及格</v>
          </cell>
          <cell r="AY711" t="str">
            <v>74.6</v>
          </cell>
          <cell r="AZ711" t="str">
            <v>0</v>
          </cell>
          <cell r="BA711" t="str">
            <v>74.6</v>
          </cell>
          <cell r="BB711" t="str">
            <v>及格</v>
          </cell>
        </row>
        <row r="712">
          <cell r="F712" t="str">
            <v>华淑妍</v>
          </cell>
          <cell r="G712" t="str">
            <v>2</v>
          </cell>
          <cell r="H712" t="str">
            <v>2011-06-18</v>
          </cell>
          <cell r="I712" t="str">
            <v/>
          </cell>
          <cell r="J712" t="str">
            <v>158.5</v>
          </cell>
          <cell r="K712" t="str">
            <v>39.4</v>
          </cell>
          <cell r="L712" t="str">
            <v>4.0</v>
          </cell>
          <cell r="M712" t="str">
            <v>4.0</v>
          </cell>
          <cell r="N712" t="str">
            <v>100</v>
          </cell>
          <cell r="O712" t="str">
            <v>正常</v>
          </cell>
          <cell r="P712" t="str">
            <v>2604</v>
          </cell>
          <cell r="Q712" t="str">
            <v>90</v>
          </cell>
          <cell r="R712" t="str">
            <v>优秀</v>
          </cell>
          <cell r="S712" t="str">
            <v>9</v>
          </cell>
          <cell r="T712" t="str">
            <v>78</v>
          </cell>
          <cell r="U712" t="str">
            <v>及格</v>
          </cell>
          <cell r="V712" t="str">
            <v>31.5</v>
          </cell>
          <cell r="W712" t="str">
            <v>100</v>
          </cell>
          <cell r="X712" t="str">
            <v>优秀</v>
          </cell>
          <cell r="Y712" t="str">
            <v/>
          </cell>
          <cell r="Z712" t="str">
            <v/>
          </cell>
          <cell r="AA712" t="str">
            <v/>
          </cell>
          <cell r="AB712" t="str">
            <v/>
          </cell>
          <cell r="AC712" t="str">
            <v/>
          </cell>
          <cell r="AD712" t="str">
            <v/>
          </cell>
          <cell r="AE712" t="str">
            <v/>
          </cell>
          <cell r="AF712" t="str">
            <v>190</v>
          </cell>
          <cell r="AG712" t="str">
            <v>95</v>
          </cell>
          <cell r="AH712" t="str">
            <v>优秀</v>
          </cell>
          <cell r="AI712" t="str">
            <v>3.45</v>
          </cell>
          <cell r="AJ712" t="str">
            <v>90</v>
          </cell>
          <cell r="AK712" t="str">
            <v>0</v>
          </cell>
          <cell r="AL712" t="str">
            <v>优秀</v>
          </cell>
          <cell r="AM712" t="str">
            <v/>
          </cell>
          <cell r="AN712" t="str">
            <v/>
          </cell>
          <cell r="AO712" t="str">
            <v/>
          </cell>
          <cell r="AP712" t="str">
            <v/>
          </cell>
          <cell r="AQ712" t="str">
            <v>35</v>
          </cell>
          <cell r="AR712" t="str">
            <v>74</v>
          </cell>
          <cell r="AS712" t="str">
            <v>0</v>
          </cell>
          <cell r="AT712" t="str">
            <v>及格</v>
          </cell>
          <cell r="AU712" t="str">
            <v/>
          </cell>
          <cell r="AV712" t="str">
            <v/>
          </cell>
          <cell r="AW712" t="str">
            <v/>
          </cell>
          <cell r="AX712" t="str">
            <v/>
          </cell>
          <cell r="AY712" t="str">
            <v>89.0</v>
          </cell>
          <cell r="AZ712" t="str">
            <v>0</v>
          </cell>
          <cell r="BA712" t="str">
            <v>89</v>
          </cell>
          <cell r="BB712" t="str">
            <v>良好</v>
          </cell>
        </row>
        <row r="713">
          <cell r="F713" t="str">
            <v>沈愉凯</v>
          </cell>
          <cell r="G713" t="str">
            <v>1</v>
          </cell>
          <cell r="H713" t="str">
            <v>2012-02-24</v>
          </cell>
          <cell r="I713" t="str">
            <v/>
          </cell>
          <cell r="J713" t="str">
            <v>158.5</v>
          </cell>
          <cell r="K713" t="str">
            <v>71.7</v>
          </cell>
          <cell r="L713" t="str">
            <v>5.1</v>
          </cell>
          <cell r="M713" t="str">
            <v>4.9</v>
          </cell>
          <cell r="N713" t="str">
            <v>60</v>
          </cell>
          <cell r="O713" t="str">
            <v>肥胖</v>
          </cell>
          <cell r="P713" t="str">
            <v>3317</v>
          </cell>
          <cell r="Q713" t="str">
            <v>85</v>
          </cell>
          <cell r="R713" t="str">
            <v>良好</v>
          </cell>
          <cell r="S713" t="str">
            <v>9.6</v>
          </cell>
          <cell r="T713" t="str">
            <v>66</v>
          </cell>
          <cell r="U713" t="str">
            <v>及格</v>
          </cell>
          <cell r="V713" t="str">
            <v>5</v>
          </cell>
          <cell r="W713" t="str">
            <v>70</v>
          </cell>
          <cell r="X713" t="str">
            <v>及格</v>
          </cell>
          <cell r="Y713" t="str">
            <v/>
          </cell>
          <cell r="Z713" t="str">
            <v/>
          </cell>
          <cell r="AA713" t="str">
            <v/>
          </cell>
          <cell r="AB713" t="str">
            <v/>
          </cell>
          <cell r="AC713" t="str">
            <v/>
          </cell>
          <cell r="AD713" t="str">
            <v/>
          </cell>
          <cell r="AE713" t="str">
            <v/>
          </cell>
          <cell r="AF713" t="str">
            <v>175</v>
          </cell>
          <cell r="AG713" t="str">
            <v>70</v>
          </cell>
          <cell r="AH713" t="str">
            <v>及格</v>
          </cell>
          <cell r="AI713" t="str">
            <v/>
          </cell>
          <cell r="AJ713" t="str">
            <v/>
          </cell>
          <cell r="AK713" t="str">
            <v/>
          </cell>
          <cell r="AL713" t="str">
            <v/>
          </cell>
          <cell r="AM713" t="str">
            <v>5.07</v>
          </cell>
          <cell r="AN713" t="str">
            <v>64</v>
          </cell>
          <cell r="AO713" t="str">
            <v>0</v>
          </cell>
          <cell r="AP713" t="str">
            <v>及格</v>
          </cell>
          <cell r="AQ713" t="str">
            <v/>
          </cell>
          <cell r="AR713" t="str">
            <v/>
          </cell>
          <cell r="AS713" t="str">
            <v/>
          </cell>
          <cell r="AT713" t="str">
            <v/>
          </cell>
          <cell r="AU713" t="str">
            <v>1</v>
          </cell>
          <cell r="AV713" t="str">
            <v>30</v>
          </cell>
          <cell r="AW713" t="str">
            <v>0</v>
          </cell>
          <cell r="AX713" t="str">
            <v>不及格</v>
          </cell>
          <cell r="AY713" t="str">
            <v>64.8</v>
          </cell>
          <cell r="AZ713" t="str">
            <v>0</v>
          </cell>
          <cell r="BA713" t="str">
            <v>64.8</v>
          </cell>
          <cell r="BB713" t="str">
            <v>及格</v>
          </cell>
        </row>
        <row r="714">
          <cell r="F714" t="str">
            <v>戚张润希</v>
          </cell>
          <cell r="G714" t="str">
            <v>2</v>
          </cell>
          <cell r="H714" t="str">
            <v>2011-11-06</v>
          </cell>
          <cell r="I714" t="str">
            <v/>
          </cell>
          <cell r="J714" t="str">
            <v>155.5</v>
          </cell>
          <cell r="K714" t="str">
            <v>42.6</v>
          </cell>
          <cell r="L714" t="str">
            <v>4.9</v>
          </cell>
          <cell r="M714" t="str">
            <v>5.2</v>
          </cell>
          <cell r="N714" t="str">
            <v>100</v>
          </cell>
          <cell r="O714" t="str">
            <v>正常</v>
          </cell>
          <cell r="P714" t="str">
            <v>2191</v>
          </cell>
          <cell r="Q714" t="str">
            <v>76</v>
          </cell>
          <cell r="R714" t="str">
            <v>及格</v>
          </cell>
          <cell r="S714" t="str">
            <v>9.2</v>
          </cell>
          <cell r="T714" t="str">
            <v>76</v>
          </cell>
          <cell r="U714" t="str">
            <v>及格</v>
          </cell>
          <cell r="V714" t="str">
            <v>25.5</v>
          </cell>
          <cell r="W714" t="str">
            <v>100</v>
          </cell>
          <cell r="X714" t="str">
            <v>优秀</v>
          </cell>
          <cell r="Y714" t="str">
            <v/>
          </cell>
          <cell r="Z714" t="str">
            <v/>
          </cell>
          <cell r="AA714" t="str">
            <v/>
          </cell>
          <cell r="AB714" t="str">
            <v/>
          </cell>
          <cell r="AC714" t="str">
            <v/>
          </cell>
          <cell r="AD714" t="str">
            <v/>
          </cell>
          <cell r="AE714" t="str">
            <v/>
          </cell>
          <cell r="AF714" t="str">
            <v>180</v>
          </cell>
          <cell r="AG714" t="str">
            <v>85</v>
          </cell>
          <cell r="AH714" t="str">
            <v>良好</v>
          </cell>
          <cell r="AI714" t="str">
            <v>3.58</v>
          </cell>
          <cell r="AJ714" t="str">
            <v>80</v>
          </cell>
          <cell r="AK714" t="str">
            <v>0</v>
          </cell>
          <cell r="AL714" t="str">
            <v>良好</v>
          </cell>
          <cell r="AM714" t="str">
            <v/>
          </cell>
          <cell r="AN714" t="str">
            <v/>
          </cell>
          <cell r="AO714" t="str">
            <v/>
          </cell>
          <cell r="AP714" t="str">
            <v/>
          </cell>
          <cell r="AQ714" t="str">
            <v>36</v>
          </cell>
          <cell r="AR714" t="str">
            <v>76</v>
          </cell>
          <cell r="AS714" t="str">
            <v>0</v>
          </cell>
          <cell r="AT714" t="str">
            <v>及格</v>
          </cell>
          <cell r="AU714" t="str">
            <v/>
          </cell>
          <cell r="AV714" t="str">
            <v/>
          </cell>
          <cell r="AW714" t="str">
            <v/>
          </cell>
          <cell r="AX714" t="str">
            <v/>
          </cell>
          <cell r="AY714" t="str">
            <v>83.7</v>
          </cell>
          <cell r="AZ714" t="str">
            <v>0</v>
          </cell>
          <cell r="BA714" t="str">
            <v>83.7</v>
          </cell>
          <cell r="BB714" t="str">
            <v>良好</v>
          </cell>
        </row>
        <row r="715">
          <cell r="F715" t="str">
            <v>潘颢瑜</v>
          </cell>
          <cell r="G715" t="str">
            <v>1</v>
          </cell>
          <cell r="H715" t="str">
            <v>2011-11-22</v>
          </cell>
          <cell r="I715" t="str">
            <v/>
          </cell>
          <cell r="J715" t="str">
            <v>156</v>
          </cell>
          <cell r="K715" t="str">
            <v>50</v>
          </cell>
          <cell r="L715" t="str">
            <v>4.8</v>
          </cell>
          <cell r="M715" t="str">
            <v>4.8</v>
          </cell>
          <cell r="N715" t="str">
            <v>100</v>
          </cell>
          <cell r="O715" t="str">
            <v>正常</v>
          </cell>
          <cell r="P715" t="str">
            <v>3170</v>
          </cell>
          <cell r="Q715" t="str">
            <v>85</v>
          </cell>
          <cell r="R715" t="str">
            <v>良好</v>
          </cell>
          <cell r="S715" t="str">
            <v>9.5</v>
          </cell>
          <cell r="T715" t="str">
            <v>66</v>
          </cell>
          <cell r="U715" t="str">
            <v>及格</v>
          </cell>
          <cell r="V715" t="str">
            <v>12</v>
          </cell>
          <cell r="W715" t="str">
            <v>80</v>
          </cell>
          <cell r="X715" t="str">
            <v>良好</v>
          </cell>
          <cell r="Y715" t="str">
            <v/>
          </cell>
          <cell r="Z715" t="str">
            <v/>
          </cell>
          <cell r="AA715" t="str">
            <v/>
          </cell>
          <cell r="AB715" t="str">
            <v/>
          </cell>
          <cell r="AC715" t="str">
            <v/>
          </cell>
          <cell r="AD715" t="str">
            <v/>
          </cell>
          <cell r="AE715" t="str">
            <v/>
          </cell>
          <cell r="AF715" t="str">
            <v>165</v>
          </cell>
          <cell r="AG715" t="str">
            <v>64</v>
          </cell>
          <cell r="AH715" t="str">
            <v>及格</v>
          </cell>
          <cell r="AI715" t="str">
            <v/>
          </cell>
          <cell r="AJ715" t="str">
            <v/>
          </cell>
          <cell r="AK715" t="str">
            <v/>
          </cell>
          <cell r="AL715" t="str">
            <v/>
          </cell>
          <cell r="AM715" t="str">
            <v>5.07</v>
          </cell>
          <cell r="AN715" t="str">
            <v>64</v>
          </cell>
          <cell r="AO715" t="str">
            <v>0</v>
          </cell>
          <cell r="AP715" t="str">
            <v>及格</v>
          </cell>
          <cell r="AQ715" t="str">
            <v/>
          </cell>
          <cell r="AR715" t="str">
            <v/>
          </cell>
          <cell r="AS715" t="str">
            <v/>
          </cell>
          <cell r="AT715" t="str">
            <v/>
          </cell>
          <cell r="AU715" t="str">
            <v>1</v>
          </cell>
          <cell r="AV715" t="str">
            <v>30</v>
          </cell>
          <cell r="AW715" t="str">
            <v>0</v>
          </cell>
          <cell r="AX715" t="str">
            <v>不及格</v>
          </cell>
          <cell r="AY715" t="str">
            <v>71.2</v>
          </cell>
          <cell r="AZ715" t="str">
            <v>0</v>
          </cell>
          <cell r="BA715" t="str">
            <v>71.2</v>
          </cell>
          <cell r="BB715" t="str">
            <v>及格</v>
          </cell>
        </row>
        <row r="716">
          <cell r="F716" t="str">
            <v>王曦悦</v>
          </cell>
          <cell r="G716" t="str">
            <v>2</v>
          </cell>
          <cell r="H716" t="str">
            <v>2012-02-07</v>
          </cell>
          <cell r="I716" t="str">
            <v/>
          </cell>
          <cell r="J716" t="str">
            <v>156</v>
          </cell>
          <cell r="K716" t="str">
            <v>40.8</v>
          </cell>
          <cell r="L716" t="str">
            <v>5.2</v>
          </cell>
          <cell r="M716" t="str">
            <v>4.8</v>
          </cell>
          <cell r="N716" t="str">
            <v>100</v>
          </cell>
          <cell r="O716" t="str">
            <v>正常</v>
          </cell>
          <cell r="P716" t="str">
            <v>2675</v>
          </cell>
          <cell r="Q716" t="str">
            <v>95</v>
          </cell>
          <cell r="R716" t="str">
            <v>优秀</v>
          </cell>
          <cell r="S716" t="str">
            <v>9.4</v>
          </cell>
          <cell r="T716" t="str">
            <v>74</v>
          </cell>
          <cell r="U716" t="str">
            <v>及格</v>
          </cell>
          <cell r="V716" t="str">
            <v>20</v>
          </cell>
          <cell r="W716" t="str">
            <v>90</v>
          </cell>
          <cell r="X716" t="str">
            <v>优秀</v>
          </cell>
          <cell r="Y716" t="str">
            <v/>
          </cell>
          <cell r="Z716" t="str">
            <v/>
          </cell>
          <cell r="AA716" t="str">
            <v/>
          </cell>
          <cell r="AB716" t="str">
            <v/>
          </cell>
          <cell r="AC716" t="str">
            <v/>
          </cell>
          <cell r="AD716" t="str">
            <v/>
          </cell>
          <cell r="AE716" t="str">
            <v/>
          </cell>
          <cell r="AF716" t="str">
            <v>175</v>
          </cell>
          <cell r="AG716" t="str">
            <v>80</v>
          </cell>
          <cell r="AH716" t="str">
            <v>良好</v>
          </cell>
          <cell r="AI716" t="str">
            <v>4.33</v>
          </cell>
          <cell r="AJ716" t="str">
            <v>68</v>
          </cell>
          <cell r="AK716" t="str">
            <v>0</v>
          </cell>
          <cell r="AL716" t="str">
            <v>及格</v>
          </cell>
          <cell r="AM716" t="str">
            <v/>
          </cell>
          <cell r="AN716" t="str">
            <v/>
          </cell>
          <cell r="AO716" t="str">
            <v/>
          </cell>
          <cell r="AP716" t="str">
            <v/>
          </cell>
          <cell r="AQ716" t="str">
            <v>34</v>
          </cell>
          <cell r="AR716" t="str">
            <v>74</v>
          </cell>
          <cell r="AS716" t="str">
            <v>0</v>
          </cell>
          <cell r="AT716" t="str">
            <v>及格</v>
          </cell>
          <cell r="AU716" t="str">
            <v/>
          </cell>
          <cell r="AV716" t="str">
            <v/>
          </cell>
          <cell r="AW716" t="str">
            <v/>
          </cell>
          <cell r="AX716" t="str">
            <v/>
          </cell>
          <cell r="AY716" t="str">
            <v>82.0</v>
          </cell>
          <cell r="AZ716" t="str">
            <v>0</v>
          </cell>
          <cell r="BA716" t="str">
            <v>82</v>
          </cell>
          <cell r="BB716" t="str">
            <v>良好</v>
          </cell>
        </row>
        <row r="717">
          <cell r="F717" t="str">
            <v>周泽辰</v>
          </cell>
          <cell r="G717" t="str">
            <v>1</v>
          </cell>
          <cell r="H717" t="str">
            <v>2012-02-23</v>
          </cell>
          <cell r="I717" t="str">
            <v/>
          </cell>
          <cell r="J717" t="str">
            <v>158</v>
          </cell>
          <cell r="K717" t="str">
            <v>58.3</v>
          </cell>
          <cell r="L717" t="str">
            <v>5.1</v>
          </cell>
          <cell r="M717" t="str">
            <v>5.1</v>
          </cell>
          <cell r="N717" t="str">
            <v>80</v>
          </cell>
          <cell r="O717" t="str">
            <v>超重</v>
          </cell>
          <cell r="P717" t="str">
            <v>1867</v>
          </cell>
          <cell r="Q717" t="str">
            <v>62</v>
          </cell>
          <cell r="R717" t="str">
            <v>及格</v>
          </cell>
          <cell r="S717" t="str">
            <v>8.9</v>
          </cell>
          <cell r="T717" t="str">
            <v>72</v>
          </cell>
          <cell r="U717" t="str">
            <v>及格</v>
          </cell>
          <cell r="V717" t="str">
            <v>8</v>
          </cell>
          <cell r="W717" t="str">
            <v>76</v>
          </cell>
          <cell r="X717" t="str">
            <v>及格</v>
          </cell>
          <cell r="Y717" t="str">
            <v/>
          </cell>
          <cell r="Z717" t="str">
            <v/>
          </cell>
          <cell r="AA717" t="str">
            <v/>
          </cell>
          <cell r="AB717" t="str">
            <v/>
          </cell>
          <cell r="AC717" t="str">
            <v/>
          </cell>
          <cell r="AD717" t="str">
            <v/>
          </cell>
          <cell r="AE717" t="str">
            <v/>
          </cell>
          <cell r="AF717" t="str">
            <v>180</v>
          </cell>
          <cell r="AG717" t="str">
            <v>72</v>
          </cell>
          <cell r="AH717" t="str">
            <v>及格</v>
          </cell>
          <cell r="AI717" t="str">
            <v/>
          </cell>
          <cell r="AJ717" t="str">
            <v/>
          </cell>
          <cell r="AK717" t="str">
            <v/>
          </cell>
          <cell r="AL717" t="str">
            <v/>
          </cell>
          <cell r="AM717" t="str">
            <v>5.07</v>
          </cell>
          <cell r="AN717" t="str">
            <v>64</v>
          </cell>
          <cell r="AO717" t="str">
            <v>0</v>
          </cell>
          <cell r="AP717" t="str">
            <v>及格</v>
          </cell>
          <cell r="AQ717" t="str">
            <v/>
          </cell>
          <cell r="AR717" t="str">
            <v/>
          </cell>
          <cell r="AS717" t="str">
            <v/>
          </cell>
          <cell r="AT717" t="str">
            <v/>
          </cell>
          <cell r="AU717" t="str">
            <v>1</v>
          </cell>
          <cell r="AV717" t="str">
            <v>30</v>
          </cell>
          <cell r="AW717" t="str">
            <v>0</v>
          </cell>
          <cell r="AX717" t="str">
            <v>不及格</v>
          </cell>
          <cell r="AY717" t="str">
            <v>66.3</v>
          </cell>
          <cell r="AZ717" t="str">
            <v>0</v>
          </cell>
          <cell r="BA717" t="str">
            <v>66.3</v>
          </cell>
          <cell r="BB717" t="str">
            <v>及格</v>
          </cell>
        </row>
        <row r="718">
          <cell r="F718" t="str">
            <v>顾浚邺</v>
          </cell>
          <cell r="G718" t="str">
            <v>1</v>
          </cell>
          <cell r="H718" t="str">
            <v>2011-11-07</v>
          </cell>
          <cell r="I718" t="str">
            <v/>
          </cell>
          <cell r="J718" t="str">
            <v>152.5</v>
          </cell>
          <cell r="K718" t="str">
            <v>50.3</v>
          </cell>
          <cell r="L718" t="str">
            <v>4.4</v>
          </cell>
          <cell r="M718" t="str">
            <v>4.3</v>
          </cell>
          <cell r="N718" t="str">
            <v>100</v>
          </cell>
          <cell r="O718" t="str">
            <v>正常</v>
          </cell>
          <cell r="P718" t="str">
            <v>2516</v>
          </cell>
          <cell r="Q718" t="str">
            <v>72</v>
          </cell>
          <cell r="R718" t="str">
            <v>及格</v>
          </cell>
          <cell r="S718" t="str">
            <v>8.5</v>
          </cell>
          <cell r="T718" t="str">
            <v>76</v>
          </cell>
          <cell r="U718" t="str">
            <v>及格</v>
          </cell>
          <cell r="V718" t="str">
            <v>28.5</v>
          </cell>
          <cell r="W718" t="str">
            <v>100</v>
          </cell>
          <cell r="X718" t="str">
            <v>优秀</v>
          </cell>
          <cell r="Y718" t="str">
            <v/>
          </cell>
          <cell r="Z718" t="str">
            <v/>
          </cell>
          <cell r="AA718" t="str">
            <v/>
          </cell>
          <cell r="AB718" t="str">
            <v/>
          </cell>
          <cell r="AC718" t="str">
            <v/>
          </cell>
          <cell r="AD718" t="str">
            <v/>
          </cell>
          <cell r="AE718" t="str">
            <v/>
          </cell>
          <cell r="AF718" t="str">
            <v>160</v>
          </cell>
          <cell r="AG718" t="str">
            <v>62</v>
          </cell>
          <cell r="AH718" t="str">
            <v>及格</v>
          </cell>
          <cell r="AI718" t="str">
            <v/>
          </cell>
          <cell r="AJ718" t="str">
            <v/>
          </cell>
          <cell r="AK718" t="str">
            <v/>
          </cell>
          <cell r="AL718" t="str">
            <v/>
          </cell>
          <cell r="AM718" t="str">
            <v>4.44</v>
          </cell>
          <cell r="AN718" t="str">
            <v>74</v>
          </cell>
          <cell r="AO718" t="str">
            <v>0</v>
          </cell>
          <cell r="AP718" t="str">
            <v>及格</v>
          </cell>
          <cell r="AQ718" t="str">
            <v/>
          </cell>
          <cell r="AR718" t="str">
            <v/>
          </cell>
          <cell r="AS718" t="str">
            <v/>
          </cell>
          <cell r="AT718" t="str">
            <v/>
          </cell>
          <cell r="AU718" t="str">
            <v>1</v>
          </cell>
          <cell r="AV718" t="str">
            <v>30</v>
          </cell>
          <cell r="AW718" t="str">
            <v>0</v>
          </cell>
          <cell r="AX718" t="str">
            <v>不及格</v>
          </cell>
          <cell r="AY718" t="str">
            <v>75.0</v>
          </cell>
          <cell r="AZ718" t="str">
            <v>0</v>
          </cell>
          <cell r="BA718" t="str">
            <v>75</v>
          </cell>
          <cell r="BB718" t="str">
            <v>及格</v>
          </cell>
        </row>
        <row r="719">
          <cell r="F719" t="str">
            <v>郑瑾瑜</v>
          </cell>
          <cell r="G719" t="str">
            <v>2</v>
          </cell>
          <cell r="H719" t="str">
            <v>2010-10-13</v>
          </cell>
          <cell r="I719" t="str">
            <v/>
          </cell>
          <cell r="J719" t="str">
            <v>164.5</v>
          </cell>
          <cell r="K719" t="str">
            <v>45</v>
          </cell>
          <cell r="L719" t="str">
            <v>4.6</v>
          </cell>
          <cell r="M719" t="str">
            <v>4.6</v>
          </cell>
          <cell r="N719" t="str">
            <v>100</v>
          </cell>
          <cell r="O719" t="str">
            <v>正常</v>
          </cell>
          <cell r="P719" t="str">
            <v>3100</v>
          </cell>
          <cell r="Q719" t="str">
            <v>100</v>
          </cell>
          <cell r="R719" t="str">
            <v>优秀</v>
          </cell>
          <cell r="S719" t="str">
            <v>7.9</v>
          </cell>
          <cell r="T719" t="str">
            <v>100</v>
          </cell>
          <cell r="U719" t="str">
            <v>优秀</v>
          </cell>
          <cell r="V719" t="str">
            <v>14.5</v>
          </cell>
          <cell r="W719" t="str">
            <v>76</v>
          </cell>
          <cell r="X719" t="str">
            <v>及格</v>
          </cell>
          <cell r="Y719" t="str">
            <v/>
          </cell>
          <cell r="Z719" t="str">
            <v/>
          </cell>
          <cell r="AA719" t="str">
            <v/>
          </cell>
          <cell r="AB719" t="str">
            <v/>
          </cell>
          <cell r="AC719" t="str">
            <v/>
          </cell>
          <cell r="AD719" t="str">
            <v/>
          </cell>
          <cell r="AE719" t="str">
            <v/>
          </cell>
          <cell r="AF719" t="str">
            <v>200</v>
          </cell>
          <cell r="AG719" t="str">
            <v>100</v>
          </cell>
          <cell r="AH719" t="str">
            <v>优秀</v>
          </cell>
          <cell r="AI719" t="str">
            <v>3.21</v>
          </cell>
          <cell r="AJ719" t="str">
            <v>100</v>
          </cell>
          <cell r="AK719" t="str">
            <v>1</v>
          </cell>
          <cell r="AL719" t="str">
            <v>优秀</v>
          </cell>
          <cell r="AM719" t="str">
            <v/>
          </cell>
          <cell r="AN719" t="str">
            <v/>
          </cell>
          <cell r="AO719" t="str">
            <v/>
          </cell>
          <cell r="AP719" t="str">
            <v/>
          </cell>
          <cell r="AQ719" t="str">
            <v>43</v>
          </cell>
          <cell r="AR719" t="str">
            <v>80</v>
          </cell>
          <cell r="AS719" t="str">
            <v>0</v>
          </cell>
          <cell r="AT719" t="str">
            <v>良好</v>
          </cell>
          <cell r="AU719" t="str">
            <v/>
          </cell>
          <cell r="AV719" t="str">
            <v/>
          </cell>
          <cell r="AW719" t="str">
            <v/>
          </cell>
          <cell r="AX719" t="str">
            <v/>
          </cell>
          <cell r="AY719" t="str">
            <v>95.6</v>
          </cell>
          <cell r="AZ719" t="str">
            <v>1</v>
          </cell>
          <cell r="BA719" t="str">
            <v>96.6</v>
          </cell>
          <cell r="BB719" t="str">
            <v>优秀</v>
          </cell>
        </row>
        <row r="720">
          <cell r="F720" t="str">
            <v>王子乔</v>
          </cell>
          <cell r="G720" t="str">
            <v>1</v>
          </cell>
          <cell r="H720" t="str">
            <v>2010-12-31</v>
          </cell>
          <cell r="I720" t="str">
            <v/>
          </cell>
          <cell r="J720" t="str">
            <v>165.5</v>
          </cell>
          <cell r="K720" t="str">
            <v>51.4</v>
          </cell>
          <cell r="L720" t="str">
            <v>4.3</v>
          </cell>
          <cell r="M720" t="str">
            <v>4.5</v>
          </cell>
          <cell r="N720" t="str">
            <v>100</v>
          </cell>
          <cell r="O720" t="str">
            <v>正常</v>
          </cell>
          <cell r="P720" t="str">
            <v>3850</v>
          </cell>
          <cell r="Q720" t="str">
            <v>95</v>
          </cell>
          <cell r="R720" t="str">
            <v>优秀</v>
          </cell>
          <cell r="S720" t="str">
            <v>8.5</v>
          </cell>
          <cell r="T720" t="str">
            <v>74</v>
          </cell>
          <cell r="U720" t="str">
            <v>及格</v>
          </cell>
          <cell r="V720" t="str">
            <v>14</v>
          </cell>
          <cell r="W720" t="str">
            <v>85</v>
          </cell>
          <cell r="X720" t="str">
            <v>良好</v>
          </cell>
          <cell r="Y720" t="str">
            <v/>
          </cell>
          <cell r="Z720" t="str">
            <v/>
          </cell>
          <cell r="AA720" t="str">
            <v/>
          </cell>
          <cell r="AB720" t="str">
            <v/>
          </cell>
          <cell r="AC720" t="str">
            <v/>
          </cell>
          <cell r="AD720" t="str">
            <v/>
          </cell>
          <cell r="AE720" t="str">
            <v/>
          </cell>
          <cell r="AF720" t="str">
            <v>220</v>
          </cell>
          <cell r="AG720" t="str">
            <v>85</v>
          </cell>
          <cell r="AH720" t="str">
            <v>良好</v>
          </cell>
          <cell r="AI720" t="str">
            <v/>
          </cell>
          <cell r="AJ720" t="str">
            <v/>
          </cell>
          <cell r="AK720" t="str">
            <v/>
          </cell>
          <cell r="AL720" t="str">
            <v/>
          </cell>
          <cell r="AM720" t="str">
            <v>4.33</v>
          </cell>
          <cell r="AN720" t="str">
            <v>72</v>
          </cell>
          <cell r="AO720" t="str">
            <v>0</v>
          </cell>
          <cell r="AP720" t="str">
            <v>及格</v>
          </cell>
          <cell r="AQ720" t="str">
            <v/>
          </cell>
          <cell r="AR720" t="str">
            <v/>
          </cell>
          <cell r="AS720" t="str">
            <v/>
          </cell>
          <cell r="AT720" t="str">
            <v/>
          </cell>
          <cell r="AU720" t="str">
            <v>5</v>
          </cell>
          <cell r="AV720" t="str">
            <v>60</v>
          </cell>
          <cell r="AW720" t="str">
            <v>0</v>
          </cell>
          <cell r="AX720" t="str">
            <v>及格</v>
          </cell>
          <cell r="AY720" t="str">
            <v>81.5</v>
          </cell>
          <cell r="AZ720" t="str">
            <v>0</v>
          </cell>
          <cell r="BA720" t="str">
            <v>81.5</v>
          </cell>
          <cell r="BB720" t="str">
            <v>良好</v>
          </cell>
        </row>
        <row r="721">
          <cell r="F721" t="str">
            <v>徐屹桐</v>
          </cell>
          <cell r="G721" t="str">
            <v>1</v>
          </cell>
          <cell r="H721" t="str">
            <v>2010-09-23</v>
          </cell>
          <cell r="I721" t="str">
            <v/>
          </cell>
          <cell r="J721" t="str">
            <v>172</v>
          </cell>
          <cell r="K721" t="str">
            <v>61.5</v>
          </cell>
          <cell r="L721" t="str">
            <v>4.7</v>
          </cell>
          <cell r="M721" t="str">
            <v>4.7</v>
          </cell>
          <cell r="N721" t="str">
            <v>100</v>
          </cell>
          <cell r="O721" t="str">
            <v>正常</v>
          </cell>
          <cell r="P721" t="str">
            <v>4200</v>
          </cell>
          <cell r="Q721" t="str">
            <v>100</v>
          </cell>
          <cell r="R721" t="str">
            <v>优秀</v>
          </cell>
          <cell r="S721" t="str">
            <v>7.5</v>
          </cell>
          <cell r="T721" t="str">
            <v>100</v>
          </cell>
          <cell r="U721" t="str">
            <v>优秀</v>
          </cell>
          <cell r="V721" t="str">
            <v>15</v>
          </cell>
          <cell r="W721" t="str">
            <v>85</v>
          </cell>
          <cell r="X721" t="str">
            <v>良好</v>
          </cell>
          <cell r="Y721" t="str">
            <v/>
          </cell>
          <cell r="Z721" t="str">
            <v/>
          </cell>
          <cell r="AA721" t="str">
            <v/>
          </cell>
          <cell r="AB721" t="str">
            <v/>
          </cell>
          <cell r="AC721" t="str">
            <v/>
          </cell>
          <cell r="AD721" t="str">
            <v/>
          </cell>
          <cell r="AE721" t="str">
            <v/>
          </cell>
          <cell r="AF721" t="str">
            <v>221</v>
          </cell>
          <cell r="AG721" t="str">
            <v>85</v>
          </cell>
          <cell r="AH721" t="str">
            <v>良好</v>
          </cell>
          <cell r="AI721" t="str">
            <v/>
          </cell>
          <cell r="AJ721" t="str">
            <v/>
          </cell>
          <cell r="AK721" t="str">
            <v/>
          </cell>
          <cell r="AL721" t="str">
            <v/>
          </cell>
          <cell r="AM721" t="str">
            <v>4.07</v>
          </cell>
          <cell r="AN721" t="str">
            <v>85</v>
          </cell>
          <cell r="AO721" t="str">
            <v>0</v>
          </cell>
          <cell r="AP721" t="str">
            <v>良好</v>
          </cell>
          <cell r="AQ721" t="str">
            <v/>
          </cell>
          <cell r="AR721" t="str">
            <v/>
          </cell>
          <cell r="AS721" t="str">
            <v/>
          </cell>
          <cell r="AT721" t="str">
            <v/>
          </cell>
          <cell r="AU721" t="str">
            <v>5</v>
          </cell>
          <cell r="AV721" t="str">
            <v>60</v>
          </cell>
          <cell r="AW721" t="str">
            <v>0</v>
          </cell>
          <cell r="AX721" t="str">
            <v>及格</v>
          </cell>
          <cell r="AY721" t="str">
            <v>90.0</v>
          </cell>
          <cell r="AZ721" t="str">
            <v>0</v>
          </cell>
          <cell r="BA721" t="str">
            <v>90</v>
          </cell>
          <cell r="BB721" t="str">
            <v>优秀</v>
          </cell>
        </row>
        <row r="722">
          <cell r="F722" t="str">
            <v>邓铭予</v>
          </cell>
          <cell r="G722" t="str">
            <v>1</v>
          </cell>
          <cell r="H722" t="str">
            <v>2011-03-22</v>
          </cell>
          <cell r="I722" t="str">
            <v/>
          </cell>
          <cell r="J722" t="str">
            <v>174</v>
          </cell>
          <cell r="K722" t="str">
            <v>79.3</v>
          </cell>
          <cell r="L722" t="str">
            <v>4.9</v>
          </cell>
          <cell r="M722" t="str">
            <v>5.0</v>
          </cell>
          <cell r="N722" t="str">
            <v>60</v>
          </cell>
          <cell r="O722" t="str">
            <v>肥胖</v>
          </cell>
          <cell r="P722" t="str">
            <v>3680</v>
          </cell>
          <cell r="Q722" t="str">
            <v>85</v>
          </cell>
          <cell r="R722" t="str">
            <v>良好</v>
          </cell>
          <cell r="S722" t="str">
            <v>7.6</v>
          </cell>
          <cell r="T722" t="str">
            <v>95</v>
          </cell>
          <cell r="U722" t="str">
            <v>优秀</v>
          </cell>
          <cell r="V722" t="str">
            <v>16</v>
          </cell>
          <cell r="W722" t="str">
            <v>90</v>
          </cell>
          <cell r="X722" t="str">
            <v>优秀</v>
          </cell>
          <cell r="Y722" t="str">
            <v/>
          </cell>
          <cell r="Z722" t="str">
            <v/>
          </cell>
          <cell r="AA722" t="str">
            <v/>
          </cell>
          <cell r="AB722" t="str">
            <v/>
          </cell>
          <cell r="AC722" t="str">
            <v/>
          </cell>
          <cell r="AD722" t="str">
            <v/>
          </cell>
          <cell r="AE722" t="str">
            <v/>
          </cell>
          <cell r="AF722" t="str">
            <v>200</v>
          </cell>
          <cell r="AG722" t="str">
            <v>74</v>
          </cell>
          <cell r="AH722" t="str">
            <v>及格</v>
          </cell>
          <cell r="AI722" t="str">
            <v/>
          </cell>
          <cell r="AJ722" t="str">
            <v/>
          </cell>
          <cell r="AK722" t="str">
            <v/>
          </cell>
          <cell r="AL722" t="str">
            <v/>
          </cell>
          <cell r="AM722" t="str">
            <v>4.04</v>
          </cell>
          <cell r="AN722" t="str">
            <v>85</v>
          </cell>
          <cell r="AO722" t="str">
            <v>0</v>
          </cell>
          <cell r="AP722" t="str">
            <v>良好</v>
          </cell>
          <cell r="AQ722" t="str">
            <v/>
          </cell>
          <cell r="AR722" t="str">
            <v/>
          </cell>
          <cell r="AS722" t="str">
            <v/>
          </cell>
          <cell r="AT722" t="str">
            <v/>
          </cell>
          <cell r="AU722" t="str">
            <v>7</v>
          </cell>
          <cell r="AV722" t="str">
            <v>68</v>
          </cell>
          <cell r="AW722" t="str">
            <v>0</v>
          </cell>
          <cell r="AX722" t="str">
            <v>及格</v>
          </cell>
          <cell r="AY722" t="str">
            <v>81.0</v>
          </cell>
          <cell r="AZ722" t="str">
            <v>0</v>
          </cell>
          <cell r="BA722" t="str">
            <v>81</v>
          </cell>
          <cell r="BB722" t="str">
            <v>良好</v>
          </cell>
        </row>
        <row r="723">
          <cell r="F723" t="str">
            <v>宗誉晨</v>
          </cell>
          <cell r="G723" t="str">
            <v>2</v>
          </cell>
          <cell r="H723" t="str">
            <v>2011-06-25</v>
          </cell>
          <cell r="I723" t="str">
            <v/>
          </cell>
          <cell r="J723" t="str">
            <v>153</v>
          </cell>
          <cell r="K723" t="str">
            <v>35.8</v>
          </cell>
          <cell r="L723" t="str">
            <v>4.4</v>
          </cell>
          <cell r="M723" t="str">
            <v>4.7</v>
          </cell>
          <cell r="N723" t="str">
            <v>100</v>
          </cell>
          <cell r="O723" t="str">
            <v>正常</v>
          </cell>
          <cell r="P723" t="str">
            <v>2950</v>
          </cell>
          <cell r="Q723" t="str">
            <v>100</v>
          </cell>
          <cell r="R723" t="str">
            <v>优秀</v>
          </cell>
          <cell r="S723" t="str">
            <v>9.8</v>
          </cell>
          <cell r="T723" t="str">
            <v>70</v>
          </cell>
          <cell r="U723" t="str">
            <v>及格</v>
          </cell>
          <cell r="V723" t="str">
            <v>15.5</v>
          </cell>
          <cell r="W723" t="str">
            <v>78</v>
          </cell>
          <cell r="X723" t="str">
            <v>及格</v>
          </cell>
          <cell r="Y723" t="str">
            <v/>
          </cell>
          <cell r="Z723" t="str">
            <v/>
          </cell>
          <cell r="AA723" t="str">
            <v/>
          </cell>
          <cell r="AB723" t="str">
            <v/>
          </cell>
          <cell r="AC723" t="str">
            <v/>
          </cell>
          <cell r="AD723" t="str">
            <v/>
          </cell>
          <cell r="AE723" t="str">
            <v/>
          </cell>
          <cell r="AF723" t="str">
            <v>195</v>
          </cell>
          <cell r="AG723" t="str">
            <v>95</v>
          </cell>
          <cell r="AH723" t="str">
            <v>优秀</v>
          </cell>
          <cell r="AI723" t="str">
            <v>3.40</v>
          </cell>
          <cell r="AJ723" t="str">
            <v>90</v>
          </cell>
          <cell r="AK723" t="str">
            <v>0</v>
          </cell>
          <cell r="AL723" t="str">
            <v>优秀</v>
          </cell>
          <cell r="AM723" t="str">
            <v/>
          </cell>
          <cell r="AN723" t="str">
            <v/>
          </cell>
          <cell r="AO723" t="str">
            <v/>
          </cell>
          <cell r="AP723" t="str">
            <v/>
          </cell>
          <cell r="AQ723" t="str">
            <v>44</v>
          </cell>
          <cell r="AR723" t="str">
            <v>85</v>
          </cell>
          <cell r="AS723" t="str">
            <v>0</v>
          </cell>
          <cell r="AT723" t="str">
            <v>良好</v>
          </cell>
          <cell r="AU723" t="str">
            <v/>
          </cell>
          <cell r="AV723" t="str">
            <v/>
          </cell>
          <cell r="AW723" t="str">
            <v/>
          </cell>
          <cell r="AX723" t="str">
            <v/>
          </cell>
          <cell r="AY723" t="str">
            <v>87.8</v>
          </cell>
          <cell r="AZ723" t="str">
            <v>0</v>
          </cell>
          <cell r="BA723" t="str">
            <v>87.8</v>
          </cell>
          <cell r="BB723" t="str">
            <v>良好</v>
          </cell>
        </row>
        <row r="724">
          <cell r="F724" t="str">
            <v>王劲翔</v>
          </cell>
          <cell r="G724" t="str">
            <v>1</v>
          </cell>
          <cell r="H724" t="str">
            <v>2010-10-08</v>
          </cell>
          <cell r="I724" t="str">
            <v/>
          </cell>
          <cell r="J724" t="str">
            <v>166.5</v>
          </cell>
          <cell r="K724" t="str">
            <v>60.6</v>
          </cell>
          <cell r="L724" t="str">
            <v>5.1</v>
          </cell>
          <cell r="M724" t="str">
            <v>4.8</v>
          </cell>
          <cell r="N724" t="str">
            <v>100</v>
          </cell>
          <cell r="O724" t="str">
            <v>正常</v>
          </cell>
          <cell r="P724" t="str">
            <v>3600</v>
          </cell>
          <cell r="Q724" t="str">
            <v>85</v>
          </cell>
          <cell r="R724" t="str">
            <v>良好</v>
          </cell>
          <cell r="S724" t="str">
            <v>7.8</v>
          </cell>
          <cell r="T724" t="str">
            <v>85</v>
          </cell>
          <cell r="U724" t="str">
            <v>良好</v>
          </cell>
          <cell r="V724" t="str">
            <v>16</v>
          </cell>
          <cell r="W724" t="str">
            <v>90</v>
          </cell>
          <cell r="X724" t="str">
            <v>优秀</v>
          </cell>
          <cell r="Y724" t="str">
            <v/>
          </cell>
          <cell r="Z724" t="str">
            <v/>
          </cell>
          <cell r="AA724" t="str">
            <v/>
          </cell>
          <cell r="AB724" t="str">
            <v/>
          </cell>
          <cell r="AC724" t="str">
            <v/>
          </cell>
          <cell r="AD724" t="str">
            <v/>
          </cell>
          <cell r="AE724" t="str">
            <v/>
          </cell>
          <cell r="AF724" t="str">
            <v>200</v>
          </cell>
          <cell r="AG724" t="str">
            <v>74</v>
          </cell>
          <cell r="AH724" t="str">
            <v>及格</v>
          </cell>
          <cell r="AI724" t="str">
            <v/>
          </cell>
          <cell r="AJ724" t="str">
            <v/>
          </cell>
          <cell r="AK724" t="str">
            <v/>
          </cell>
          <cell r="AL724" t="str">
            <v/>
          </cell>
          <cell r="AM724" t="str">
            <v>4.22</v>
          </cell>
          <cell r="AN724" t="str">
            <v>76</v>
          </cell>
          <cell r="AO724" t="str">
            <v>0</v>
          </cell>
          <cell r="AP724" t="str">
            <v>及格</v>
          </cell>
          <cell r="AQ724" t="str">
            <v/>
          </cell>
          <cell r="AR724" t="str">
            <v/>
          </cell>
          <cell r="AS724" t="str">
            <v/>
          </cell>
          <cell r="AT724" t="str">
            <v/>
          </cell>
          <cell r="AU724" t="str">
            <v>6</v>
          </cell>
          <cell r="AV724" t="str">
            <v>64</v>
          </cell>
          <cell r="AW724" t="str">
            <v>0</v>
          </cell>
          <cell r="AX724" t="str">
            <v>及格</v>
          </cell>
          <cell r="AY724" t="str">
            <v>82.8</v>
          </cell>
          <cell r="AZ724" t="str">
            <v>0</v>
          </cell>
          <cell r="BA724" t="str">
            <v>82.8</v>
          </cell>
          <cell r="BB724" t="str">
            <v>良好</v>
          </cell>
        </row>
        <row r="725">
          <cell r="F725" t="str">
            <v>林子翔</v>
          </cell>
          <cell r="G725" t="str">
            <v>1</v>
          </cell>
          <cell r="H725" t="str">
            <v>2011-08-07</v>
          </cell>
          <cell r="I725" t="str">
            <v/>
          </cell>
          <cell r="J725" t="str">
            <v>159</v>
          </cell>
          <cell r="K725" t="str">
            <v>41</v>
          </cell>
          <cell r="L725" t="str">
            <v>4.3</v>
          </cell>
          <cell r="M725" t="str">
            <v>4.4</v>
          </cell>
          <cell r="N725" t="str">
            <v>100</v>
          </cell>
          <cell r="O725" t="str">
            <v>正常</v>
          </cell>
          <cell r="P725" t="str">
            <v>3750</v>
          </cell>
          <cell r="Q725" t="str">
            <v>90</v>
          </cell>
          <cell r="R725" t="str">
            <v>优秀</v>
          </cell>
          <cell r="S725" t="str">
            <v>8</v>
          </cell>
          <cell r="T725" t="str">
            <v>78</v>
          </cell>
          <cell r="U725" t="str">
            <v>及格</v>
          </cell>
          <cell r="V725" t="str">
            <v>17</v>
          </cell>
          <cell r="W725" t="str">
            <v>90</v>
          </cell>
          <cell r="X725" t="str">
            <v>优秀</v>
          </cell>
          <cell r="Y725" t="str">
            <v/>
          </cell>
          <cell r="Z725" t="str">
            <v/>
          </cell>
          <cell r="AA725" t="str">
            <v/>
          </cell>
          <cell r="AB725" t="str">
            <v/>
          </cell>
          <cell r="AC725" t="str">
            <v/>
          </cell>
          <cell r="AD725" t="str">
            <v/>
          </cell>
          <cell r="AE725" t="str">
            <v/>
          </cell>
          <cell r="AF725" t="str">
            <v>220</v>
          </cell>
          <cell r="AG725" t="str">
            <v>85</v>
          </cell>
          <cell r="AH725" t="str">
            <v>良好</v>
          </cell>
          <cell r="AI725" t="str">
            <v/>
          </cell>
          <cell r="AJ725" t="str">
            <v/>
          </cell>
          <cell r="AK725" t="str">
            <v/>
          </cell>
          <cell r="AL725" t="str">
            <v/>
          </cell>
          <cell r="AM725" t="str">
            <v>4.02</v>
          </cell>
          <cell r="AN725" t="str">
            <v>85</v>
          </cell>
          <cell r="AO725" t="str">
            <v>0</v>
          </cell>
          <cell r="AP725" t="str">
            <v>良好</v>
          </cell>
          <cell r="AQ725" t="str">
            <v/>
          </cell>
          <cell r="AR725" t="str">
            <v/>
          </cell>
          <cell r="AS725" t="str">
            <v/>
          </cell>
          <cell r="AT725" t="str">
            <v/>
          </cell>
          <cell r="AU725" t="str">
            <v>4</v>
          </cell>
          <cell r="AV725" t="str">
            <v>50</v>
          </cell>
          <cell r="AW725" t="str">
            <v>0</v>
          </cell>
          <cell r="AX725" t="str">
            <v>不及格</v>
          </cell>
          <cell r="AY725" t="str">
            <v>83.6</v>
          </cell>
          <cell r="AZ725" t="str">
            <v>0</v>
          </cell>
          <cell r="BA725" t="str">
            <v>83.6</v>
          </cell>
          <cell r="BB725" t="str">
            <v>良好</v>
          </cell>
        </row>
        <row r="726">
          <cell r="F726" t="str">
            <v>盛芊沄</v>
          </cell>
          <cell r="G726" t="str">
            <v>2</v>
          </cell>
          <cell r="H726" t="str">
            <v>2011-06-30</v>
          </cell>
          <cell r="I726" t="str">
            <v/>
          </cell>
          <cell r="J726" t="str">
            <v>156.5</v>
          </cell>
          <cell r="K726" t="str">
            <v>48.8</v>
          </cell>
          <cell r="L726" t="str">
            <v>4.8</v>
          </cell>
          <cell r="M726" t="str">
            <v>4.8</v>
          </cell>
          <cell r="N726" t="str">
            <v>100</v>
          </cell>
          <cell r="O726" t="str">
            <v>正常</v>
          </cell>
          <cell r="P726" t="str">
            <v>3700</v>
          </cell>
          <cell r="Q726" t="str">
            <v>100</v>
          </cell>
          <cell r="R726" t="str">
            <v>优秀</v>
          </cell>
          <cell r="S726" t="str">
            <v>9</v>
          </cell>
          <cell r="T726" t="str">
            <v>78</v>
          </cell>
          <cell r="U726" t="str">
            <v>及格</v>
          </cell>
          <cell r="V726" t="str">
            <v>22</v>
          </cell>
          <cell r="W726" t="str">
            <v>95</v>
          </cell>
          <cell r="X726" t="str">
            <v>优秀</v>
          </cell>
          <cell r="Y726" t="str">
            <v/>
          </cell>
          <cell r="Z726" t="str">
            <v/>
          </cell>
          <cell r="AA726" t="str">
            <v/>
          </cell>
          <cell r="AB726" t="str">
            <v/>
          </cell>
          <cell r="AC726" t="str">
            <v/>
          </cell>
          <cell r="AD726" t="str">
            <v/>
          </cell>
          <cell r="AE726" t="str">
            <v/>
          </cell>
          <cell r="AF726" t="str">
            <v>188</v>
          </cell>
          <cell r="AG726" t="str">
            <v>90</v>
          </cell>
          <cell r="AH726" t="str">
            <v>优秀</v>
          </cell>
          <cell r="AI726" t="str">
            <v>4.12</v>
          </cell>
          <cell r="AJ726" t="str">
            <v>74</v>
          </cell>
          <cell r="AK726" t="str">
            <v>0</v>
          </cell>
          <cell r="AL726" t="str">
            <v>及格</v>
          </cell>
          <cell r="AM726" t="str">
            <v/>
          </cell>
          <cell r="AN726" t="str">
            <v/>
          </cell>
          <cell r="AO726" t="str">
            <v/>
          </cell>
          <cell r="AP726" t="str">
            <v/>
          </cell>
          <cell r="AQ726" t="str">
            <v>45</v>
          </cell>
          <cell r="AR726" t="str">
            <v>85</v>
          </cell>
          <cell r="AS726" t="str">
            <v>0</v>
          </cell>
          <cell r="AT726" t="str">
            <v>良好</v>
          </cell>
          <cell r="AU726" t="str">
            <v/>
          </cell>
          <cell r="AV726" t="str">
            <v/>
          </cell>
          <cell r="AW726" t="str">
            <v/>
          </cell>
          <cell r="AX726" t="str">
            <v/>
          </cell>
          <cell r="AY726" t="str">
            <v>87.4</v>
          </cell>
          <cell r="AZ726" t="str">
            <v>0</v>
          </cell>
          <cell r="BA726" t="str">
            <v>87.4</v>
          </cell>
          <cell r="BB726" t="str">
            <v>良好</v>
          </cell>
        </row>
        <row r="727">
          <cell r="F727" t="str">
            <v>徐蕴嘉</v>
          </cell>
          <cell r="G727" t="str">
            <v>2</v>
          </cell>
          <cell r="H727" t="str">
            <v>2011-11-27</v>
          </cell>
          <cell r="I727" t="str">
            <v/>
          </cell>
          <cell r="J727" t="str">
            <v>156.5</v>
          </cell>
          <cell r="K727" t="str">
            <v>47</v>
          </cell>
          <cell r="L727" t="str">
            <v>5.1</v>
          </cell>
          <cell r="M727" t="str">
            <v>5.0</v>
          </cell>
          <cell r="N727" t="str">
            <v>100</v>
          </cell>
          <cell r="O727" t="str">
            <v>正常</v>
          </cell>
          <cell r="P727" t="str">
            <v>1742</v>
          </cell>
          <cell r="Q727" t="str">
            <v>66</v>
          </cell>
          <cell r="R727" t="str">
            <v>及格</v>
          </cell>
          <cell r="S727" t="str">
            <v>8.6</v>
          </cell>
          <cell r="T727" t="str">
            <v>85</v>
          </cell>
          <cell r="U727" t="str">
            <v>良好</v>
          </cell>
          <cell r="V727" t="str">
            <v>14</v>
          </cell>
          <cell r="W727" t="str">
            <v>78</v>
          </cell>
          <cell r="X727" t="str">
            <v>及格</v>
          </cell>
          <cell r="Y727" t="str">
            <v/>
          </cell>
          <cell r="Z727" t="str">
            <v/>
          </cell>
          <cell r="AA727" t="str">
            <v/>
          </cell>
          <cell r="AB727" t="str">
            <v/>
          </cell>
          <cell r="AC727" t="str">
            <v/>
          </cell>
          <cell r="AD727" t="str">
            <v/>
          </cell>
          <cell r="AE727" t="str">
            <v/>
          </cell>
          <cell r="AF727" t="str">
            <v>160</v>
          </cell>
          <cell r="AG727" t="str">
            <v>72</v>
          </cell>
          <cell r="AH727" t="str">
            <v>及格</v>
          </cell>
          <cell r="AI727" t="str">
            <v>3.58</v>
          </cell>
          <cell r="AJ727" t="str">
            <v>80</v>
          </cell>
          <cell r="AK727" t="str">
            <v>0</v>
          </cell>
          <cell r="AL727" t="str">
            <v>良好</v>
          </cell>
          <cell r="AM727" t="str">
            <v/>
          </cell>
          <cell r="AN727" t="str">
            <v/>
          </cell>
          <cell r="AO727" t="str">
            <v/>
          </cell>
          <cell r="AP727" t="str">
            <v/>
          </cell>
          <cell r="AQ727" t="str">
            <v>45</v>
          </cell>
          <cell r="AR727" t="str">
            <v>85</v>
          </cell>
          <cell r="AS727" t="str">
            <v>0</v>
          </cell>
          <cell r="AT727" t="str">
            <v>良好</v>
          </cell>
          <cell r="AU727" t="str">
            <v/>
          </cell>
          <cell r="AV727" t="str">
            <v/>
          </cell>
          <cell r="AW727" t="str">
            <v/>
          </cell>
          <cell r="AX727" t="str">
            <v/>
          </cell>
          <cell r="AY727" t="str">
            <v>81.4</v>
          </cell>
          <cell r="AZ727" t="str">
            <v>0</v>
          </cell>
          <cell r="BA727" t="str">
            <v>81.4</v>
          </cell>
          <cell r="BB727" t="str">
            <v>良好</v>
          </cell>
        </row>
        <row r="728">
          <cell r="F728" t="str">
            <v>马歆瑞</v>
          </cell>
          <cell r="G728" t="str">
            <v>2</v>
          </cell>
          <cell r="H728" t="str">
            <v>2012-05-25</v>
          </cell>
          <cell r="I728" t="str">
            <v/>
          </cell>
          <cell r="J728" t="str">
            <v>160.5</v>
          </cell>
          <cell r="K728" t="str">
            <v>54.8</v>
          </cell>
          <cell r="L728" t="str">
            <v>4.1</v>
          </cell>
          <cell r="M728" t="str">
            <v>4.1</v>
          </cell>
          <cell r="N728" t="str">
            <v>100</v>
          </cell>
          <cell r="O728" t="str">
            <v>正常</v>
          </cell>
          <cell r="P728" t="str">
            <v>3072</v>
          </cell>
          <cell r="Q728" t="str">
            <v>100</v>
          </cell>
          <cell r="R728" t="str">
            <v>优秀</v>
          </cell>
          <cell r="S728" t="str">
            <v>7.4</v>
          </cell>
          <cell r="T728" t="str">
            <v>100</v>
          </cell>
          <cell r="U728" t="str">
            <v>优秀</v>
          </cell>
          <cell r="V728" t="str">
            <v>10.5</v>
          </cell>
          <cell r="W728" t="str">
            <v>72</v>
          </cell>
          <cell r="X728" t="str">
            <v>及格</v>
          </cell>
          <cell r="Y728" t="str">
            <v/>
          </cell>
          <cell r="Z728" t="str">
            <v/>
          </cell>
          <cell r="AA728" t="str">
            <v/>
          </cell>
          <cell r="AB728" t="str">
            <v/>
          </cell>
          <cell r="AC728" t="str">
            <v/>
          </cell>
          <cell r="AD728" t="str">
            <v/>
          </cell>
          <cell r="AE728" t="str">
            <v/>
          </cell>
          <cell r="AF728" t="str">
            <v>200</v>
          </cell>
          <cell r="AG728" t="str">
            <v>100</v>
          </cell>
          <cell r="AH728" t="str">
            <v>优秀</v>
          </cell>
          <cell r="AI728" t="str">
            <v>3.29</v>
          </cell>
          <cell r="AJ728" t="str">
            <v>100</v>
          </cell>
          <cell r="AK728" t="str">
            <v>1</v>
          </cell>
          <cell r="AL728" t="str">
            <v>优秀</v>
          </cell>
          <cell r="AM728" t="str">
            <v/>
          </cell>
          <cell r="AN728" t="str">
            <v/>
          </cell>
          <cell r="AO728" t="str">
            <v/>
          </cell>
          <cell r="AP728" t="str">
            <v/>
          </cell>
          <cell r="AQ728" t="str">
            <v>50</v>
          </cell>
          <cell r="AR728" t="str">
            <v>100</v>
          </cell>
          <cell r="AS728" t="str">
            <v>0</v>
          </cell>
          <cell r="AT728" t="str">
            <v>优秀</v>
          </cell>
          <cell r="AU728" t="str">
            <v/>
          </cell>
          <cell r="AV728" t="str">
            <v/>
          </cell>
          <cell r="AW728" t="str">
            <v/>
          </cell>
          <cell r="AX728" t="str">
            <v/>
          </cell>
          <cell r="AY728" t="str">
            <v>97.2</v>
          </cell>
          <cell r="AZ728" t="str">
            <v>1</v>
          </cell>
          <cell r="BA728" t="str">
            <v>98.2</v>
          </cell>
          <cell r="BB728" t="str">
            <v>优秀</v>
          </cell>
        </row>
        <row r="729">
          <cell r="F729" t="str">
            <v>吴沁远</v>
          </cell>
          <cell r="G729" t="str">
            <v>2</v>
          </cell>
          <cell r="H729" t="str">
            <v>2012-08-27</v>
          </cell>
          <cell r="I729" t="str">
            <v/>
          </cell>
          <cell r="J729" t="str">
            <v>158.5</v>
          </cell>
          <cell r="K729" t="str">
            <v>46.4</v>
          </cell>
          <cell r="L729" t="str">
            <v>4.0</v>
          </cell>
          <cell r="M729" t="str">
            <v>4.0</v>
          </cell>
          <cell r="N729" t="str">
            <v>100</v>
          </cell>
          <cell r="O729" t="str">
            <v>正常</v>
          </cell>
          <cell r="P729" t="str">
            <v>2825</v>
          </cell>
          <cell r="Q729" t="str">
            <v>100</v>
          </cell>
          <cell r="R729" t="str">
            <v>优秀</v>
          </cell>
          <cell r="S729" t="str">
            <v>8.4</v>
          </cell>
          <cell r="T729" t="str">
            <v>85</v>
          </cell>
          <cell r="U729" t="str">
            <v>良好</v>
          </cell>
          <cell r="V729" t="str">
            <v>19</v>
          </cell>
          <cell r="W729" t="str">
            <v>90</v>
          </cell>
          <cell r="X729" t="str">
            <v>优秀</v>
          </cell>
          <cell r="Y729" t="str">
            <v/>
          </cell>
          <cell r="Z729" t="str">
            <v/>
          </cell>
          <cell r="AA729" t="str">
            <v/>
          </cell>
          <cell r="AB729" t="str">
            <v/>
          </cell>
          <cell r="AC729" t="str">
            <v/>
          </cell>
          <cell r="AD729" t="str">
            <v/>
          </cell>
          <cell r="AE729" t="str">
            <v/>
          </cell>
          <cell r="AF729" t="str">
            <v>185</v>
          </cell>
          <cell r="AG729" t="str">
            <v>90</v>
          </cell>
          <cell r="AH729" t="str">
            <v>优秀</v>
          </cell>
          <cell r="AI729" t="str">
            <v>3.39</v>
          </cell>
          <cell r="AJ729" t="str">
            <v>95</v>
          </cell>
          <cell r="AK729" t="str">
            <v>0</v>
          </cell>
          <cell r="AL729" t="str">
            <v>优秀</v>
          </cell>
          <cell r="AM729" t="str">
            <v/>
          </cell>
          <cell r="AN729" t="str">
            <v/>
          </cell>
          <cell r="AO729" t="str">
            <v/>
          </cell>
          <cell r="AP729" t="str">
            <v/>
          </cell>
          <cell r="AQ729" t="str">
            <v>50</v>
          </cell>
          <cell r="AR729" t="str">
            <v>100</v>
          </cell>
          <cell r="AS729" t="str">
            <v>0</v>
          </cell>
          <cell r="AT729" t="str">
            <v>优秀</v>
          </cell>
          <cell r="AU729" t="str">
            <v/>
          </cell>
          <cell r="AV729" t="str">
            <v/>
          </cell>
          <cell r="AW729" t="str">
            <v/>
          </cell>
          <cell r="AX729" t="str">
            <v/>
          </cell>
          <cell r="AY729" t="str">
            <v>94.0</v>
          </cell>
          <cell r="AZ729" t="str">
            <v>0</v>
          </cell>
          <cell r="BA729" t="str">
            <v>94</v>
          </cell>
          <cell r="BB729" t="str">
            <v>优秀</v>
          </cell>
        </row>
        <row r="730">
          <cell r="F730" t="str">
            <v>刘承宇</v>
          </cell>
          <cell r="G730" t="str">
            <v>1</v>
          </cell>
          <cell r="H730" t="str">
            <v>2012-07-06</v>
          </cell>
          <cell r="I730" t="str">
            <v/>
          </cell>
          <cell r="J730" t="str">
            <v>169</v>
          </cell>
          <cell r="K730" t="str">
            <v>72</v>
          </cell>
          <cell r="L730" t="str">
            <v>4.2</v>
          </cell>
          <cell r="M730" t="str">
            <v>4.2</v>
          </cell>
          <cell r="N730" t="str">
            <v>60</v>
          </cell>
          <cell r="O730" t="str">
            <v>肥胖</v>
          </cell>
          <cell r="P730" t="str">
            <v>2796</v>
          </cell>
          <cell r="Q730" t="str">
            <v>78</v>
          </cell>
          <cell r="R730" t="str">
            <v>及格</v>
          </cell>
          <cell r="S730" t="str">
            <v>8.4</v>
          </cell>
          <cell r="T730" t="str">
            <v>78</v>
          </cell>
          <cell r="U730" t="str">
            <v>及格</v>
          </cell>
          <cell r="V730" t="str">
            <v>2.5</v>
          </cell>
          <cell r="W730" t="str">
            <v>66</v>
          </cell>
          <cell r="X730" t="str">
            <v>及格</v>
          </cell>
          <cell r="Y730" t="str">
            <v/>
          </cell>
          <cell r="Z730" t="str">
            <v/>
          </cell>
          <cell r="AA730" t="str">
            <v/>
          </cell>
          <cell r="AB730" t="str">
            <v/>
          </cell>
          <cell r="AC730" t="str">
            <v/>
          </cell>
          <cell r="AD730" t="str">
            <v/>
          </cell>
          <cell r="AE730" t="str">
            <v/>
          </cell>
          <cell r="AF730" t="str">
            <v>160</v>
          </cell>
          <cell r="AG730" t="str">
            <v>62</v>
          </cell>
          <cell r="AH730" t="str">
            <v>及格</v>
          </cell>
          <cell r="AI730" t="str">
            <v/>
          </cell>
          <cell r="AJ730" t="str">
            <v/>
          </cell>
          <cell r="AK730" t="str">
            <v/>
          </cell>
          <cell r="AL730" t="str">
            <v/>
          </cell>
          <cell r="AM730" t="str">
            <v>4.56</v>
          </cell>
          <cell r="AN730" t="str">
            <v>68</v>
          </cell>
          <cell r="AO730" t="str">
            <v>0</v>
          </cell>
          <cell r="AP730" t="str">
            <v>及格</v>
          </cell>
          <cell r="AQ730" t="str">
            <v/>
          </cell>
          <cell r="AR730" t="str">
            <v/>
          </cell>
          <cell r="AS730" t="str">
            <v/>
          </cell>
          <cell r="AT730" t="str">
            <v/>
          </cell>
          <cell r="AU730" t="str">
            <v>1</v>
          </cell>
          <cell r="AV730" t="str">
            <v>30</v>
          </cell>
          <cell r="AW730" t="str">
            <v>0</v>
          </cell>
          <cell r="AX730" t="str">
            <v>不及格</v>
          </cell>
          <cell r="AY730" t="str">
            <v>65.7</v>
          </cell>
          <cell r="AZ730" t="str">
            <v>0</v>
          </cell>
          <cell r="BA730" t="str">
            <v>65.7</v>
          </cell>
          <cell r="BB730" t="str">
            <v>及格</v>
          </cell>
        </row>
        <row r="731">
          <cell r="F731" t="str">
            <v>黄烨康</v>
          </cell>
          <cell r="G731" t="str">
            <v>1</v>
          </cell>
          <cell r="H731" t="str">
            <v>2012-01-25</v>
          </cell>
          <cell r="I731" t="str">
            <v/>
          </cell>
          <cell r="J731" t="str">
            <v>157.5</v>
          </cell>
          <cell r="K731" t="str">
            <v>35.3</v>
          </cell>
          <cell r="L731" t="str">
            <v>4.7</v>
          </cell>
          <cell r="M731" t="str">
            <v>4.9</v>
          </cell>
          <cell r="N731" t="str">
            <v>80</v>
          </cell>
          <cell r="O731" t="str">
            <v>低体重</v>
          </cell>
          <cell r="P731" t="str">
            <v>2494</v>
          </cell>
          <cell r="Q731" t="str">
            <v>72</v>
          </cell>
          <cell r="R731" t="str">
            <v>及格</v>
          </cell>
          <cell r="S731" t="str">
            <v>7.4</v>
          </cell>
          <cell r="T731" t="str">
            <v>100</v>
          </cell>
          <cell r="U731" t="str">
            <v>优秀</v>
          </cell>
          <cell r="V731" t="str">
            <v>12.5</v>
          </cell>
          <cell r="W731" t="str">
            <v>85</v>
          </cell>
          <cell r="X731" t="str">
            <v>良好</v>
          </cell>
          <cell r="Y731" t="str">
            <v/>
          </cell>
          <cell r="Z731" t="str">
            <v/>
          </cell>
          <cell r="AA731" t="str">
            <v/>
          </cell>
          <cell r="AB731" t="str">
            <v/>
          </cell>
          <cell r="AC731" t="str">
            <v/>
          </cell>
          <cell r="AD731" t="str">
            <v/>
          </cell>
          <cell r="AE731" t="str">
            <v/>
          </cell>
          <cell r="AF731" t="str">
            <v>200</v>
          </cell>
          <cell r="AG731" t="str">
            <v>80</v>
          </cell>
          <cell r="AH731" t="str">
            <v>良好</v>
          </cell>
          <cell r="AI731" t="str">
            <v/>
          </cell>
          <cell r="AJ731" t="str">
            <v/>
          </cell>
          <cell r="AK731" t="str">
            <v/>
          </cell>
          <cell r="AL731" t="str">
            <v/>
          </cell>
          <cell r="AM731" t="str">
            <v>4.28</v>
          </cell>
          <cell r="AN731" t="str">
            <v>80</v>
          </cell>
          <cell r="AO731" t="str">
            <v>0</v>
          </cell>
          <cell r="AP731" t="str">
            <v>良好</v>
          </cell>
          <cell r="AQ731" t="str">
            <v/>
          </cell>
          <cell r="AR731" t="str">
            <v/>
          </cell>
          <cell r="AS731" t="str">
            <v/>
          </cell>
          <cell r="AT731" t="str">
            <v/>
          </cell>
          <cell r="AU731" t="str">
            <v>1</v>
          </cell>
          <cell r="AV731" t="str">
            <v>30</v>
          </cell>
          <cell r="AW731" t="str">
            <v>0</v>
          </cell>
          <cell r="AX731" t="str">
            <v>不及格</v>
          </cell>
          <cell r="AY731" t="str">
            <v>78.3</v>
          </cell>
          <cell r="AZ731" t="str">
            <v>0</v>
          </cell>
          <cell r="BA731" t="str">
            <v>78.3</v>
          </cell>
          <cell r="BB731" t="str">
            <v>及格</v>
          </cell>
        </row>
        <row r="732">
          <cell r="F732" t="str">
            <v>韩佳宏</v>
          </cell>
          <cell r="G732" t="str">
            <v>1</v>
          </cell>
          <cell r="H732" t="str">
            <v>2012-08-19</v>
          </cell>
          <cell r="I732" t="str">
            <v/>
          </cell>
          <cell r="J732" t="str">
            <v>164</v>
          </cell>
          <cell r="K732" t="str">
            <v>69.5</v>
          </cell>
          <cell r="L732" t="str">
            <v>5.0</v>
          </cell>
          <cell r="M732" t="str">
            <v>5.0</v>
          </cell>
          <cell r="N732" t="str">
            <v>60</v>
          </cell>
          <cell r="O732" t="str">
            <v>肥胖</v>
          </cell>
          <cell r="P732" t="str">
            <v>3357</v>
          </cell>
          <cell r="Q732" t="str">
            <v>85</v>
          </cell>
          <cell r="R732" t="str">
            <v>良好</v>
          </cell>
          <cell r="S732" t="str">
            <v>7.6</v>
          </cell>
          <cell r="T732" t="str">
            <v>100</v>
          </cell>
          <cell r="U732" t="str">
            <v>优秀</v>
          </cell>
          <cell r="V732" t="str">
            <v>8</v>
          </cell>
          <cell r="W732" t="str">
            <v>76</v>
          </cell>
          <cell r="X732" t="str">
            <v>及格</v>
          </cell>
          <cell r="Y732" t="str">
            <v/>
          </cell>
          <cell r="Z732" t="str">
            <v/>
          </cell>
          <cell r="AA732" t="str">
            <v/>
          </cell>
          <cell r="AB732" t="str">
            <v/>
          </cell>
          <cell r="AC732" t="str">
            <v/>
          </cell>
          <cell r="AD732" t="str">
            <v/>
          </cell>
          <cell r="AE732" t="str">
            <v/>
          </cell>
          <cell r="AF732" t="str">
            <v>185</v>
          </cell>
          <cell r="AG732" t="str">
            <v>74</v>
          </cell>
          <cell r="AH732" t="str">
            <v>及格</v>
          </cell>
          <cell r="AI732" t="str">
            <v/>
          </cell>
          <cell r="AJ732" t="str">
            <v/>
          </cell>
          <cell r="AK732" t="str">
            <v/>
          </cell>
          <cell r="AL732" t="str">
            <v/>
          </cell>
          <cell r="AM732" t="str">
            <v>4.44</v>
          </cell>
          <cell r="AN732" t="str">
            <v>74</v>
          </cell>
          <cell r="AO732" t="str">
            <v>0</v>
          </cell>
          <cell r="AP732" t="str">
            <v>及格</v>
          </cell>
          <cell r="AQ732" t="str">
            <v/>
          </cell>
          <cell r="AR732" t="str">
            <v/>
          </cell>
          <cell r="AS732" t="str">
            <v/>
          </cell>
          <cell r="AT732" t="str">
            <v/>
          </cell>
          <cell r="AU732" t="str">
            <v>1</v>
          </cell>
          <cell r="AV732" t="str">
            <v>30</v>
          </cell>
          <cell r="AW732" t="str">
            <v>0</v>
          </cell>
          <cell r="AX732" t="str">
            <v>不及格</v>
          </cell>
          <cell r="AY732" t="str">
            <v>74.5</v>
          </cell>
          <cell r="AZ732" t="str">
            <v>0</v>
          </cell>
          <cell r="BA732" t="str">
            <v>74.5</v>
          </cell>
          <cell r="BB732" t="str">
            <v>及格</v>
          </cell>
        </row>
        <row r="733">
          <cell r="F733" t="str">
            <v>徐康瑜</v>
          </cell>
          <cell r="G733" t="str">
            <v>1</v>
          </cell>
          <cell r="H733" t="str">
            <v>2011-12-19</v>
          </cell>
          <cell r="I733" t="str">
            <v/>
          </cell>
          <cell r="J733" t="str">
            <v>167.5</v>
          </cell>
          <cell r="K733" t="str">
            <v>69</v>
          </cell>
          <cell r="L733" t="str">
            <v>4.3</v>
          </cell>
          <cell r="M733" t="str">
            <v>4.4</v>
          </cell>
          <cell r="N733" t="str">
            <v>80</v>
          </cell>
          <cell r="O733" t="str">
            <v>超重</v>
          </cell>
          <cell r="P733" t="str">
            <v>1300</v>
          </cell>
          <cell r="Q733" t="str">
            <v>20</v>
          </cell>
          <cell r="R733" t="str">
            <v>不及格</v>
          </cell>
          <cell r="S733" t="str">
            <v>9.5</v>
          </cell>
          <cell r="T733" t="str">
            <v>66</v>
          </cell>
          <cell r="U733" t="str">
            <v>及格</v>
          </cell>
          <cell r="V733" t="str">
            <v>5.5</v>
          </cell>
          <cell r="W733" t="str">
            <v>72</v>
          </cell>
          <cell r="X733" t="str">
            <v>及格</v>
          </cell>
          <cell r="Y733" t="str">
            <v/>
          </cell>
          <cell r="Z733" t="str">
            <v/>
          </cell>
          <cell r="AA733" t="str">
            <v/>
          </cell>
          <cell r="AB733" t="str">
            <v/>
          </cell>
          <cell r="AC733" t="str">
            <v/>
          </cell>
          <cell r="AD733" t="str">
            <v/>
          </cell>
          <cell r="AE733" t="str">
            <v/>
          </cell>
          <cell r="AF733" t="str">
            <v>170</v>
          </cell>
          <cell r="AG733" t="str">
            <v>66</v>
          </cell>
          <cell r="AH733" t="str">
            <v>及格</v>
          </cell>
          <cell r="AI733" t="str">
            <v/>
          </cell>
          <cell r="AJ733" t="str">
            <v/>
          </cell>
          <cell r="AK733" t="str">
            <v/>
          </cell>
          <cell r="AL733" t="str">
            <v/>
          </cell>
          <cell r="AM733" t="str">
            <v>4.50</v>
          </cell>
          <cell r="AN733" t="str">
            <v>72</v>
          </cell>
          <cell r="AO733" t="str">
            <v>0</v>
          </cell>
          <cell r="AP733" t="str">
            <v>及格</v>
          </cell>
          <cell r="AQ733" t="str">
            <v/>
          </cell>
          <cell r="AR733" t="str">
            <v/>
          </cell>
          <cell r="AS733" t="str">
            <v/>
          </cell>
          <cell r="AT733" t="str">
            <v/>
          </cell>
          <cell r="AU733" t="str">
            <v>1</v>
          </cell>
          <cell r="AV733" t="str">
            <v>30</v>
          </cell>
          <cell r="AW733" t="str">
            <v>0</v>
          </cell>
          <cell r="AX733" t="str">
            <v>不及格</v>
          </cell>
          <cell r="AY733" t="str">
            <v>59.4</v>
          </cell>
          <cell r="AZ733" t="str">
            <v>0</v>
          </cell>
          <cell r="BA733" t="str">
            <v>59.4</v>
          </cell>
          <cell r="BB733" t="str">
            <v>不及格</v>
          </cell>
        </row>
        <row r="734">
          <cell r="F734" t="str">
            <v>何兆晗</v>
          </cell>
          <cell r="G734" t="str">
            <v>1</v>
          </cell>
          <cell r="H734" t="str">
            <v>2012-02-12</v>
          </cell>
          <cell r="I734" t="str">
            <v/>
          </cell>
          <cell r="J734" t="str">
            <v>146</v>
          </cell>
          <cell r="K734" t="str">
            <v>48.9</v>
          </cell>
          <cell r="L734" t="str">
            <v>5.2</v>
          </cell>
          <cell r="M734" t="str">
            <v>5.2</v>
          </cell>
          <cell r="N734" t="str">
            <v>80</v>
          </cell>
          <cell r="O734" t="str">
            <v>超重</v>
          </cell>
          <cell r="P734" t="str">
            <v>1924</v>
          </cell>
          <cell r="Q734" t="str">
            <v>62</v>
          </cell>
          <cell r="R734" t="str">
            <v>及格</v>
          </cell>
          <cell r="S734" t="str">
            <v>9.6</v>
          </cell>
          <cell r="T734" t="str">
            <v>66</v>
          </cell>
          <cell r="U734" t="str">
            <v>及格</v>
          </cell>
          <cell r="V734" t="str">
            <v>13</v>
          </cell>
          <cell r="W734" t="str">
            <v>85</v>
          </cell>
          <cell r="X734" t="str">
            <v>良好</v>
          </cell>
          <cell r="Y734" t="str">
            <v/>
          </cell>
          <cell r="Z734" t="str">
            <v/>
          </cell>
          <cell r="AA734" t="str">
            <v/>
          </cell>
          <cell r="AB734" t="str">
            <v/>
          </cell>
          <cell r="AC734" t="str">
            <v/>
          </cell>
          <cell r="AD734" t="str">
            <v/>
          </cell>
          <cell r="AE734" t="str">
            <v/>
          </cell>
          <cell r="AF734" t="str">
            <v>155</v>
          </cell>
          <cell r="AG734" t="str">
            <v>60</v>
          </cell>
          <cell r="AH734" t="str">
            <v>及格</v>
          </cell>
          <cell r="AI734" t="str">
            <v/>
          </cell>
          <cell r="AJ734" t="str">
            <v/>
          </cell>
          <cell r="AK734" t="str">
            <v/>
          </cell>
          <cell r="AL734" t="str">
            <v/>
          </cell>
          <cell r="AM734" t="str">
            <v>4.43</v>
          </cell>
          <cell r="AN734" t="str">
            <v>74</v>
          </cell>
          <cell r="AO734" t="str">
            <v>0</v>
          </cell>
          <cell r="AP734" t="str">
            <v>及格</v>
          </cell>
          <cell r="AQ734" t="str">
            <v/>
          </cell>
          <cell r="AR734" t="str">
            <v/>
          </cell>
          <cell r="AS734" t="str">
            <v/>
          </cell>
          <cell r="AT734" t="str">
            <v/>
          </cell>
          <cell r="AU734" t="str">
            <v>1</v>
          </cell>
          <cell r="AV734" t="str">
            <v>30</v>
          </cell>
          <cell r="AW734" t="str">
            <v>0</v>
          </cell>
          <cell r="AX734" t="str">
            <v>不及格</v>
          </cell>
          <cell r="AY734" t="str">
            <v>66.8</v>
          </cell>
          <cell r="AZ734" t="str">
            <v>0</v>
          </cell>
          <cell r="BA734" t="str">
            <v>66.8</v>
          </cell>
          <cell r="BB734" t="str">
            <v>及格</v>
          </cell>
        </row>
        <row r="735">
          <cell r="F735" t="str">
            <v>窦启月</v>
          </cell>
          <cell r="G735" t="str">
            <v>2</v>
          </cell>
          <cell r="H735" t="str">
            <v>2011-11-10</v>
          </cell>
          <cell r="I735" t="str">
            <v/>
          </cell>
          <cell r="J735" t="str">
            <v>164</v>
          </cell>
          <cell r="K735" t="str">
            <v>54.4</v>
          </cell>
          <cell r="L735" t="str">
            <v>5.0</v>
          </cell>
          <cell r="M735" t="str">
            <v>5.0</v>
          </cell>
          <cell r="N735" t="str">
            <v>100</v>
          </cell>
          <cell r="O735" t="str">
            <v>正常</v>
          </cell>
          <cell r="P735" t="str">
            <v>2983</v>
          </cell>
          <cell r="Q735" t="str">
            <v>100</v>
          </cell>
          <cell r="R735" t="str">
            <v>优秀</v>
          </cell>
          <cell r="S735" t="str">
            <v>8.9</v>
          </cell>
          <cell r="T735" t="str">
            <v>80</v>
          </cell>
          <cell r="U735" t="str">
            <v>良好</v>
          </cell>
          <cell r="V735" t="str">
            <v>21</v>
          </cell>
          <cell r="W735" t="str">
            <v>95</v>
          </cell>
          <cell r="X735" t="str">
            <v>优秀</v>
          </cell>
          <cell r="Y735" t="str">
            <v/>
          </cell>
          <cell r="Z735" t="str">
            <v/>
          </cell>
          <cell r="AA735" t="str">
            <v/>
          </cell>
          <cell r="AB735" t="str">
            <v/>
          </cell>
          <cell r="AC735" t="str">
            <v/>
          </cell>
          <cell r="AD735" t="str">
            <v/>
          </cell>
          <cell r="AE735" t="str">
            <v/>
          </cell>
          <cell r="AF735" t="str">
            <v>180</v>
          </cell>
          <cell r="AG735" t="str">
            <v>85</v>
          </cell>
          <cell r="AH735" t="str">
            <v>良好</v>
          </cell>
          <cell r="AI735" t="str">
            <v>4.05</v>
          </cell>
          <cell r="AJ735" t="str">
            <v>80</v>
          </cell>
          <cell r="AK735" t="str">
            <v>0</v>
          </cell>
          <cell r="AL735" t="str">
            <v>良好</v>
          </cell>
          <cell r="AM735" t="str">
            <v/>
          </cell>
          <cell r="AN735" t="str">
            <v/>
          </cell>
          <cell r="AO735" t="str">
            <v/>
          </cell>
          <cell r="AP735" t="str">
            <v/>
          </cell>
          <cell r="AQ735" t="str">
            <v>31</v>
          </cell>
          <cell r="AR735" t="str">
            <v>70</v>
          </cell>
          <cell r="AS735" t="str">
            <v>0</v>
          </cell>
          <cell r="AT735" t="str">
            <v>及格</v>
          </cell>
          <cell r="AU735" t="str">
            <v/>
          </cell>
          <cell r="AV735" t="str">
            <v/>
          </cell>
          <cell r="AW735" t="str">
            <v/>
          </cell>
          <cell r="AX735" t="str">
            <v/>
          </cell>
          <cell r="AY735" t="str">
            <v>87.0</v>
          </cell>
          <cell r="AZ735" t="str">
            <v>0</v>
          </cell>
          <cell r="BA735" t="str">
            <v>87</v>
          </cell>
          <cell r="BB735" t="str">
            <v>良好</v>
          </cell>
        </row>
        <row r="736">
          <cell r="F736" t="str">
            <v>孙祎茜</v>
          </cell>
          <cell r="G736" t="str">
            <v>2</v>
          </cell>
          <cell r="H736" t="str">
            <v>2011-09-29</v>
          </cell>
          <cell r="I736" t="str">
            <v/>
          </cell>
          <cell r="J736" t="str">
            <v>162.5</v>
          </cell>
          <cell r="K736" t="str">
            <v>69.8</v>
          </cell>
          <cell r="L736" t="str">
            <v>4.7</v>
          </cell>
          <cell r="M736" t="str">
            <v>4.4</v>
          </cell>
          <cell r="N736" t="str">
            <v>60</v>
          </cell>
          <cell r="O736" t="str">
            <v>肥胖</v>
          </cell>
          <cell r="P736" t="str">
            <v>2524</v>
          </cell>
          <cell r="Q736" t="str">
            <v>85</v>
          </cell>
          <cell r="R736" t="str">
            <v>良好</v>
          </cell>
          <cell r="S736" t="str">
            <v>10</v>
          </cell>
          <cell r="T736" t="str">
            <v>68</v>
          </cell>
          <cell r="U736" t="str">
            <v>及格</v>
          </cell>
          <cell r="V736" t="str">
            <v>17</v>
          </cell>
          <cell r="W736" t="str">
            <v>85</v>
          </cell>
          <cell r="X736" t="str">
            <v>良好</v>
          </cell>
          <cell r="Y736" t="str">
            <v/>
          </cell>
          <cell r="Z736" t="str">
            <v/>
          </cell>
          <cell r="AA736" t="str">
            <v/>
          </cell>
          <cell r="AB736" t="str">
            <v/>
          </cell>
          <cell r="AC736" t="str">
            <v/>
          </cell>
          <cell r="AD736" t="str">
            <v/>
          </cell>
          <cell r="AE736" t="str">
            <v/>
          </cell>
          <cell r="AF736" t="str">
            <v>155</v>
          </cell>
          <cell r="AG736" t="str">
            <v>70</v>
          </cell>
          <cell r="AH736" t="str">
            <v>及格</v>
          </cell>
          <cell r="AI736" t="str">
            <v>5.08</v>
          </cell>
          <cell r="AJ736" t="str">
            <v>40</v>
          </cell>
          <cell r="AK736" t="str">
            <v>0</v>
          </cell>
          <cell r="AL736" t="str">
            <v>不及格</v>
          </cell>
          <cell r="AM736" t="str">
            <v/>
          </cell>
          <cell r="AN736" t="str">
            <v/>
          </cell>
          <cell r="AO736" t="str">
            <v/>
          </cell>
          <cell r="AP736" t="str">
            <v/>
          </cell>
          <cell r="AQ736" t="str">
            <v>35</v>
          </cell>
          <cell r="AR736" t="str">
            <v>74</v>
          </cell>
          <cell r="AS736" t="str">
            <v>0</v>
          </cell>
          <cell r="AT736" t="str">
            <v>及格</v>
          </cell>
          <cell r="AU736" t="str">
            <v/>
          </cell>
          <cell r="AV736" t="str">
            <v/>
          </cell>
          <cell r="AW736" t="str">
            <v/>
          </cell>
          <cell r="AX736" t="str">
            <v/>
          </cell>
          <cell r="AY736" t="str">
            <v>66.3</v>
          </cell>
          <cell r="AZ736" t="str">
            <v>0</v>
          </cell>
          <cell r="BA736" t="str">
            <v>66.3</v>
          </cell>
          <cell r="BB736" t="str">
            <v>及格</v>
          </cell>
        </row>
        <row r="737">
          <cell r="F737" t="str">
            <v>李森</v>
          </cell>
          <cell r="G737" t="str">
            <v>1</v>
          </cell>
          <cell r="H737" t="str">
            <v>2012-01-12</v>
          </cell>
          <cell r="I737" t="str">
            <v/>
          </cell>
          <cell r="J737" t="str">
            <v>163</v>
          </cell>
          <cell r="K737" t="str">
            <v>49</v>
          </cell>
          <cell r="L737" t="str">
            <v>4.5</v>
          </cell>
          <cell r="M737" t="str">
            <v>4.6</v>
          </cell>
          <cell r="N737" t="str">
            <v>100</v>
          </cell>
          <cell r="O737" t="str">
            <v>正常</v>
          </cell>
          <cell r="P737" t="str">
            <v>3047</v>
          </cell>
          <cell r="Q737" t="str">
            <v>80</v>
          </cell>
          <cell r="R737" t="str">
            <v>良好</v>
          </cell>
          <cell r="S737" t="str">
            <v>8.6</v>
          </cell>
          <cell r="T737" t="str">
            <v>76</v>
          </cell>
          <cell r="U737" t="str">
            <v>及格</v>
          </cell>
          <cell r="V737" t="str">
            <v>5</v>
          </cell>
          <cell r="W737" t="str">
            <v>70</v>
          </cell>
          <cell r="X737" t="str">
            <v>及格</v>
          </cell>
          <cell r="Y737" t="str">
            <v/>
          </cell>
          <cell r="Z737" t="str">
            <v/>
          </cell>
          <cell r="AA737" t="str">
            <v/>
          </cell>
          <cell r="AB737" t="str">
            <v/>
          </cell>
          <cell r="AC737" t="str">
            <v/>
          </cell>
          <cell r="AD737" t="str">
            <v/>
          </cell>
          <cell r="AE737" t="str">
            <v/>
          </cell>
          <cell r="AF737" t="str">
            <v>170</v>
          </cell>
          <cell r="AG737" t="str">
            <v>66</v>
          </cell>
          <cell r="AH737" t="str">
            <v>及格</v>
          </cell>
          <cell r="AI737" t="str">
            <v/>
          </cell>
          <cell r="AJ737" t="str">
            <v/>
          </cell>
          <cell r="AK737" t="str">
            <v/>
          </cell>
          <cell r="AL737" t="str">
            <v/>
          </cell>
          <cell r="AM737" t="str">
            <v>4.56</v>
          </cell>
          <cell r="AN737" t="str">
            <v>68</v>
          </cell>
          <cell r="AO737" t="str">
            <v>0</v>
          </cell>
          <cell r="AP737" t="str">
            <v>及格</v>
          </cell>
          <cell r="AQ737" t="str">
            <v/>
          </cell>
          <cell r="AR737" t="str">
            <v/>
          </cell>
          <cell r="AS737" t="str">
            <v/>
          </cell>
          <cell r="AT737" t="str">
            <v/>
          </cell>
          <cell r="AU737" t="str">
            <v>1</v>
          </cell>
          <cell r="AV737" t="str">
            <v>30</v>
          </cell>
          <cell r="AW737" t="str">
            <v>0</v>
          </cell>
          <cell r="AX737" t="str">
            <v>不及格</v>
          </cell>
          <cell r="AY737" t="str">
            <v>72.4</v>
          </cell>
          <cell r="AZ737" t="str">
            <v>0</v>
          </cell>
          <cell r="BA737" t="str">
            <v>72.4</v>
          </cell>
          <cell r="BB737" t="str">
            <v>及格</v>
          </cell>
        </row>
        <row r="738">
          <cell r="F738" t="str">
            <v>王玥涵</v>
          </cell>
          <cell r="G738" t="str">
            <v>2</v>
          </cell>
          <cell r="H738" t="str">
            <v>2012-04-16</v>
          </cell>
          <cell r="I738" t="str">
            <v/>
          </cell>
          <cell r="J738" t="str">
            <v>156</v>
          </cell>
          <cell r="K738" t="str">
            <v>43</v>
          </cell>
          <cell r="L738" t="str">
            <v>4.6</v>
          </cell>
          <cell r="M738" t="str">
            <v>5.0</v>
          </cell>
          <cell r="N738" t="str">
            <v>100</v>
          </cell>
          <cell r="O738" t="str">
            <v>正常</v>
          </cell>
          <cell r="P738" t="str">
            <v>3025</v>
          </cell>
          <cell r="Q738" t="str">
            <v>100</v>
          </cell>
          <cell r="R738" t="str">
            <v>优秀</v>
          </cell>
          <cell r="S738" t="str">
            <v>10</v>
          </cell>
          <cell r="T738" t="str">
            <v>68</v>
          </cell>
          <cell r="U738" t="str">
            <v>及格</v>
          </cell>
          <cell r="V738" t="str">
            <v>7</v>
          </cell>
          <cell r="W738" t="str">
            <v>66</v>
          </cell>
          <cell r="X738" t="str">
            <v>及格</v>
          </cell>
          <cell r="Y738" t="str">
            <v/>
          </cell>
          <cell r="Z738" t="str">
            <v/>
          </cell>
          <cell r="AA738" t="str">
            <v/>
          </cell>
          <cell r="AB738" t="str">
            <v/>
          </cell>
          <cell r="AC738" t="str">
            <v/>
          </cell>
          <cell r="AD738" t="str">
            <v/>
          </cell>
          <cell r="AE738" t="str">
            <v/>
          </cell>
          <cell r="AF738" t="str">
            <v>160</v>
          </cell>
          <cell r="AG738" t="str">
            <v>72</v>
          </cell>
          <cell r="AH738" t="str">
            <v>及格</v>
          </cell>
          <cell r="AI738" t="str">
            <v>4.25</v>
          </cell>
          <cell r="AJ738" t="str">
            <v>72</v>
          </cell>
          <cell r="AK738" t="str">
            <v>0</v>
          </cell>
          <cell r="AL738" t="str">
            <v>及格</v>
          </cell>
          <cell r="AM738" t="str">
            <v/>
          </cell>
          <cell r="AN738" t="str">
            <v/>
          </cell>
          <cell r="AO738" t="str">
            <v/>
          </cell>
          <cell r="AP738" t="str">
            <v/>
          </cell>
          <cell r="AQ738" t="str">
            <v>35</v>
          </cell>
          <cell r="AR738" t="str">
            <v>74</v>
          </cell>
          <cell r="AS738" t="str">
            <v>0</v>
          </cell>
          <cell r="AT738" t="str">
            <v>及格</v>
          </cell>
          <cell r="AU738" t="str">
            <v/>
          </cell>
          <cell r="AV738" t="str">
            <v/>
          </cell>
          <cell r="AW738" t="str">
            <v/>
          </cell>
          <cell r="AX738" t="str">
            <v/>
          </cell>
          <cell r="AY738" t="str">
            <v>79.2</v>
          </cell>
          <cell r="AZ738" t="str">
            <v>0</v>
          </cell>
          <cell r="BA738" t="str">
            <v>79.2</v>
          </cell>
          <cell r="BB738" t="str">
            <v>及格</v>
          </cell>
        </row>
        <row r="739">
          <cell r="F739" t="str">
            <v>周奕雯</v>
          </cell>
          <cell r="G739" t="str">
            <v>2</v>
          </cell>
          <cell r="H739" t="str">
            <v>2012-08-01</v>
          </cell>
          <cell r="I739" t="str">
            <v/>
          </cell>
          <cell r="J739" t="str">
            <v>143.5</v>
          </cell>
          <cell r="K739" t="str">
            <v>38.9</v>
          </cell>
          <cell r="L739" t="str">
            <v>4.8</v>
          </cell>
          <cell r="M739" t="str">
            <v>4.5</v>
          </cell>
          <cell r="N739" t="str">
            <v>100</v>
          </cell>
          <cell r="O739" t="str">
            <v>正常</v>
          </cell>
          <cell r="P739" t="str">
            <v>2244</v>
          </cell>
          <cell r="Q739" t="str">
            <v>76</v>
          </cell>
          <cell r="R739" t="str">
            <v>及格</v>
          </cell>
          <cell r="S739" t="str">
            <v>10</v>
          </cell>
          <cell r="T739" t="str">
            <v>68</v>
          </cell>
          <cell r="U739" t="str">
            <v>及格</v>
          </cell>
          <cell r="V739" t="str">
            <v>9</v>
          </cell>
          <cell r="W739" t="str">
            <v>70</v>
          </cell>
          <cell r="X739" t="str">
            <v>及格</v>
          </cell>
          <cell r="Y739" t="str">
            <v/>
          </cell>
          <cell r="Z739" t="str">
            <v/>
          </cell>
          <cell r="AA739" t="str">
            <v/>
          </cell>
          <cell r="AB739" t="str">
            <v/>
          </cell>
          <cell r="AC739" t="str">
            <v/>
          </cell>
          <cell r="AD739" t="str">
            <v/>
          </cell>
          <cell r="AE739" t="str">
            <v/>
          </cell>
          <cell r="AF739" t="str">
            <v>160</v>
          </cell>
          <cell r="AG739" t="str">
            <v>72</v>
          </cell>
          <cell r="AH739" t="str">
            <v>及格</v>
          </cell>
          <cell r="AI739" t="str">
            <v>4.48</v>
          </cell>
          <cell r="AJ739" t="str">
            <v>62</v>
          </cell>
          <cell r="AK739" t="str">
            <v>0</v>
          </cell>
          <cell r="AL739" t="str">
            <v>及格</v>
          </cell>
          <cell r="AM739" t="str">
            <v/>
          </cell>
          <cell r="AN739" t="str">
            <v/>
          </cell>
          <cell r="AO739" t="str">
            <v/>
          </cell>
          <cell r="AP739" t="str">
            <v/>
          </cell>
          <cell r="AQ739" t="str">
            <v>32</v>
          </cell>
          <cell r="AR739" t="str">
            <v>72</v>
          </cell>
          <cell r="AS739" t="str">
            <v>0</v>
          </cell>
          <cell r="AT739" t="str">
            <v>及格</v>
          </cell>
          <cell r="AU739" t="str">
            <v/>
          </cell>
          <cell r="AV739" t="str">
            <v/>
          </cell>
          <cell r="AW739" t="str">
            <v/>
          </cell>
          <cell r="AX739" t="str">
            <v/>
          </cell>
          <cell r="AY739" t="str">
            <v>73.8</v>
          </cell>
          <cell r="AZ739" t="str">
            <v>0</v>
          </cell>
          <cell r="BA739" t="str">
            <v>73.8</v>
          </cell>
          <cell r="BB739" t="str">
            <v>及格</v>
          </cell>
        </row>
        <row r="740">
          <cell r="F740" t="str">
            <v>房李垚佳</v>
          </cell>
          <cell r="G740" t="str">
            <v>2</v>
          </cell>
          <cell r="H740" t="str">
            <v>2011-07-01</v>
          </cell>
          <cell r="I740" t="str">
            <v/>
          </cell>
          <cell r="J740" t="str">
            <v>152</v>
          </cell>
          <cell r="K740" t="str">
            <v>41</v>
          </cell>
          <cell r="L740" t="str">
            <v>4.4</v>
          </cell>
          <cell r="M740" t="str">
            <v>4.4</v>
          </cell>
          <cell r="N740" t="str">
            <v>100</v>
          </cell>
          <cell r="O740" t="str">
            <v>正常</v>
          </cell>
          <cell r="P740" t="str">
            <v>1749</v>
          </cell>
          <cell r="Q740" t="str">
            <v>66</v>
          </cell>
          <cell r="R740" t="str">
            <v>及格</v>
          </cell>
          <cell r="S740" t="str">
            <v>10</v>
          </cell>
          <cell r="T740" t="str">
            <v>68</v>
          </cell>
          <cell r="U740" t="str">
            <v>及格</v>
          </cell>
          <cell r="V740" t="str">
            <v>29</v>
          </cell>
          <cell r="W740" t="str">
            <v>100</v>
          </cell>
          <cell r="X740" t="str">
            <v>优秀</v>
          </cell>
          <cell r="Y740" t="str">
            <v/>
          </cell>
          <cell r="Z740" t="str">
            <v/>
          </cell>
          <cell r="AA740" t="str">
            <v/>
          </cell>
          <cell r="AB740" t="str">
            <v/>
          </cell>
          <cell r="AC740" t="str">
            <v/>
          </cell>
          <cell r="AD740" t="str">
            <v/>
          </cell>
          <cell r="AE740" t="str">
            <v/>
          </cell>
          <cell r="AF740" t="str">
            <v>155</v>
          </cell>
          <cell r="AG740" t="str">
            <v>70</v>
          </cell>
          <cell r="AH740" t="str">
            <v>及格</v>
          </cell>
          <cell r="AI740" t="str">
            <v>4.41</v>
          </cell>
          <cell r="AJ740" t="str">
            <v>64</v>
          </cell>
          <cell r="AK740" t="str">
            <v>0</v>
          </cell>
          <cell r="AL740" t="str">
            <v>及格</v>
          </cell>
          <cell r="AM740" t="str">
            <v/>
          </cell>
          <cell r="AN740" t="str">
            <v/>
          </cell>
          <cell r="AO740" t="str">
            <v/>
          </cell>
          <cell r="AP740" t="str">
            <v/>
          </cell>
          <cell r="AQ740" t="str">
            <v>33</v>
          </cell>
          <cell r="AR740" t="str">
            <v>72</v>
          </cell>
          <cell r="AS740" t="str">
            <v>0</v>
          </cell>
          <cell r="AT740" t="str">
            <v>及格</v>
          </cell>
          <cell r="AU740" t="str">
            <v/>
          </cell>
          <cell r="AV740" t="str">
            <v/>
          </cell>
          <cell r="AW740" t="str">
            <v/>
          </cell>
          <cell r="AX740" t="str">
            <v/>
          </cell>
          <cell r="AY740" t="str">
            <v>75.5</v>
          </cell>
          <cell r="AZ740" t="str">
            <v>0</v>
          </cell>
          <cell r="BA740" t="str">
            <v>75.5</v>
          </cell>
          <cell r="BB740" t="str">
            <v>及格</v>
          </cell>
        </row>
        <row r="741">
          <cell r="F741" t="str">
            <v>谢欣妤</v>
          </cell>
          <cell r="G741" t="str">
            <v>2</v>
          </cell>
          <cell r="H741" t="str">
            <v>2012-06-11</v>
          </cell>
          <cell r="I741" t="str">
            <v/>
          </cell>
          <cell r="J741" t="str">
            <v>163.5</v>
          </cell>
          <cell r="K741" t="str">
            <v>40.8</v>
          </cell>
          <cell r="L741" t="str">
            <v>4.4</v>
          </cell>
          <cell r="M741" t="str">
            <v>4.5</v>
          </cell>
          <cell r="N741" t="str">
            <v>100</v>
          </cell>
          <cell r="O741" t="str">
            <v>正常</v>
          </cell>
          <cell r="P741" t="str">
            <v>2422</v>
          </cell>
          <cell r="Q741" t="str">
            <v>80</v>
          </cell>
          <cell r="R741" t="str">
            <v>良好</v>
          </cell>
          <cell r="S741" t="str">
            <v>8.6</v>
          </cell>
          <cell r="T741" t="str">
            <v>85</v>
          </cell>
          <cell r="U741" t="str">
            <v>良好</v>
          </cell>
          <cell r="V741" t="str">
            <v>14</v>
          </cell>
          <cell r="W741" t="str">
            <v>78</v>
          </cell>
          <cell r="X741" t="str">
            <v>及格</v>
          </cell>
          <cell r="Y741" t="str">
            <v/>
          </cell>
          <cell r="Z741" t="str">
            <v/>
          </cell>
          <cell r="AA741" t="str">
            <v/>
          </cell>
          <cell r="AB741" t="str">
            <v/>
          </cell>
          <cell r="AC741" t="str">
            <v/>
          </cell>
          <cell r="AD741" t="str">
            <v/>
          </cell>
          <cell r="AE741" t="str">
            <v/>
          </cell>
          <cell r="AF741" t="str">
            <v>180</v>
          </cell>
          <cell r="AG741" t="str">
            <v>85</v>
          </cell>
          <cell r="AH741" t="str">
            <v>良好</v>
          </cell>
          <cell r="AI741" t="str">
            <v>4.02</v>
          </cell>
          <cell r="AJ741" t="str">
            <v>80</v>
          </cell>
          <cell r="AK741" t="str">
            <v>0</v>
          </cell>
          <cell r="AL741" t="str">
            <v>良好</v>
          </cell>
          <cell r="AM741" t="str">
            <v/>
          </cell>
          <cell r="AN741" t="str">
            <v/>
          </cell>
          <cell r="AO741" t="str">
            <v/>
          </cell>
          <cell r="AP741" t="str">
            <v/>
          </cell>
          <cell r="AQ741" t="str">
            <v>40</v>
          </cell>
          <cell r="AR741" t="str">
            <v>80</v>
          </cell>
          <cell r="AS741" t="str">
            <v>0</v>
          </cell>
          <cell r="AT741" t="str">
            <v>良好</v>
          </cell>
          <cell r="AU741" t="str">
            <v/>
          </cell>
          <cell r="AV741" t="str">
            <v/>
          </cell>
          <cell r="AW741" t="str">
            <v/>
          </cell>
          <cell r="AX741" t="str">
            <v/>
          </cell>
          <cell r="AY741" t="str">
            <v>84.3</v>
          </cell>
          <cell r="AZ741" t="str">
            <v>0</v>
          </cell>
          <cell r="BA741" t="str">
            <v>84.3</v>
          </cell>
          <cell r="BB741" t="str">
            <v>良好</v>
          </cell>
        </row>
        <row r="742">
          <cell r="F742" t="str">
            <v>曹含菲</v>
          </cell>
          <cell r="G742" t="str">
            <v>2</v>
          </cell>
          <cell r="H742" t="str">
            <v>2011-10-14</v>
          </cell>
          <cell r="I742" t="str">
            <v/>
          </cell>
          <cell r="J742" t="str">
            <v>159.5</v>
          </cell>
          <cell r="K742" t="str">
            <v>51.9</v>
          </cell>
          <cell r="L742" t="str">
            <v>4.5</v>
          </cell>
          <cell r="M742" t="str">
            <v>4.8</v>
          </cell>
          <cell r="N742" t="str">
            <v>100</v>
          </cell>
          <cell r="O742" t="str">
            <v>正常</v>
          </cell>
          <cell r="P742" t="str">
            <v>2936</v>
          </cell>
          <cell r="Q742" t="str">
            <v>100</v>
          </cell>
          <cell r="R742" t="str">
            <v>优秀</v>
          </cell>
          <cell r="S742" t="str">
            <v>9</v>
          </cell>
          <cell r="T742" t="str">
            <v>78</v>
          </cell>
          <cell r="U742" t="str">
            <v>及格</v>
          </cell>
          <cell r="V742" t="str">
            <v>6</v>
          </cell>
          <cell r="W742" t="str">
            <v>66</v>
          </cell>
          <cell r="X742" t="str">
            <v>及格</v>
          </cell>
          <cell r="Y742" t="str">
            <v/>
          </cell>
          <cell r="Z742" t="str">
            <v/>
          </cell>
          <cell r="AA742" t="str">
            <v/>
          </cell>
          <cell r="AB742" t="str">
            <v/>
          </cell>
          <cell r="AC742" t="str">
            <v/>
          </cell>
          <cell r="AD742" t="str">
            <v/>
          </cell>
          <cell r="AE742" t="str">
            <v/>
          </cell>
          <cell r="AF742" t="str">
            <v>190</v>
          </cell>
          <cell r="AG742" t="str">
            <v>95</v>
          </cell>
          <cell r="AH742" t="str">
            <v>优秀</v>
          </cell>
          <cell r="AI742" t="str">
            <v>3.49</v>
          </cell>
          <cell r="AJ742" t="str">
            <v>90</v>
          </cell>
          <cell r="AK742" t="str">
            <v>0</v>
          </cell>
          <cell r="AL742" t="str">
            <v>优秀</v>
          </cell>
          <cell r="AM742" t="str">
            <v/>
          </cell>
          <cell r="AN742" t="str">
            <v/>
          </cell>
          <cell r="AO742" t="str">
            <v/>
          </cell>
          <cell r="AP742" t="str">
            <v/>
          </cell>
          <cell r="AQ742" t="str">
            <v>45</v>
          </cell>
          <cell r="AR742" t="str">
            <v>85</v>
          </cell>
          <cell r="AS742" t="str">
            <v>0</v>
          </cell>
          <cell r="AT742" t="str">
            <v>良好</v>
          </cell>
          <cell r="AU742" t="str">
            <v/>
          </cell>
          <cell r="AV742" t="str">
            <v/>
          </cell>
          <cell r="AW742" t="str">
            <v/>
          </cell>
          <cell r="AX742" t="str">
            <v/>
          </cell>
          <cell r="AY742" t="str">
            <v>88.2</v>
          </cell>
          <cell r="AZ742" t="str">
            <v>0</v>
          </cell>
          <cell r="BA742" t="str">
            <v>88.2</v>
          </cell>
          <cell r="BB742" t="str">
            <v>良好</v>
          </cell>
        </row>
        <row r="743">
          <cell r="F743" t="str">
            <v>周偲烜</v>
          </cell>
          <cell r="G743" t="str">
            <v>2</v>
          </cell>
          <cell r="H743" t="str">
            <v>2011-12-01</v>
          </cell>
          <cell r="I743" t="str">
            <v/>
          </cell>
          <cell r="J743" t="str">
            <v>156</v>
          </cell>
          <cell r="K743" t="str">
            <v>55.4</v>
          </cell>
          <cell r="L743" t="str">
            <v>4.7</v>
          </cell>
          <cell r="M743" t="str">
            <v>4.7</v>
          </cell>
          <cell r="N743" t="str">
            <v>80</v>
          </cell>
          <cell r="O743" t="str">
            <v>超重</v>
          </cell>
          <cell r="P743" t="str">
            <v>2518</v>
          </cell>
          <cell r="Q743" t="str">
            <v>85</v>
          </cell>
          <cell r="R743" t="str">
            <v>良好</v>
          </cell>
          <cell r="S743" t="str">
            <v>10</v>
          </cell>
          <cell r="T743" t="str">
            <v>68</v>
          </cell>
          <cell r="U743" t="str">
            <v>及格</v>
          </cell>
          <cell r="V743" t="str">
            <v>9</v>
          </cell>
          <cell r="W743" t="str">
            <v>70</v>
          </cell>
          <cell r="X743" t="str">
            <v>及格</v>
          </cell>
          <cell r="Y743" t="str">
            <v/>
          </cell>
          <cell r="Z743" t="str">
            <v/>
          </cell>
          <cell r="AA743" t="str">
            <v/>
          </cell>
          <cell r="AB743" t="str">
            <v/>
          </cell>
          <cell r="AC743" t="str">
            <v/>
          </cell>
          <cell r="AD743" t="str">
            <v/>
          </cell>
          <cell r="AE743" t="str">
            <v/>
          </cell>
          <cell r="AF743" t="str">
            <v>165</v>
          </cell>
          <cell r="AG743" t="str">
            <v>76</v>
          </cell>
          <cell r="AH743" t="str">
            <v>及格</v>
          </cell>
          <cell r="AI743" t="str">
            <v>4.22</v>
          </cell>
          <cell r="AJ743" t="str">
            <v>72</v>
          </cell>
          <cell r="AK743" t="str">
            <v>0</v>
          </cell>
          <cell r="AL743" t="str">
            <v>及格</v>
          </cell>
          <cell r="AM743" t="str">
            <v/>
          </cell>
          <cell r="AN743" t="str">
            <v/>
          </cell>
          <cell r="AO743" t="str">
            <v/>
          </cell>
          <cell r="AP743" t="str">
            <v/>
          </cell>
          <cell r="AQ743" t="str">
            <v>33</v>
          </cell>
          <cell r="AR743" t="str">
            <v>72</v>
          </cell>
          <cell r="AS743" t="str">
            <v>0</v>
          </cell>
          <cell r="AT743" t="str">
            <v>及格</v>
          </cell>
          <cell r="AU743" t="str">
            <v/>
          </cell>
          <cell r="AV743" t="str">
            <v/>
          </cell>
          <cell r="AW743" t="str">
            <v/>
          </cell>
          <cell r="AX743" t="str">
            <v/>
          </cell>
          <cell r="AY743" t="str">
            <v>74.5</v>
          </cell>
          <cell r="AZ743" t="str">
            <v>0</v>
          </cell>
          <cell r="BA743" t="str">
            <v>74.5</v>
          </cell>
          <cell r="BB743" t="str">
            <v>及格</v>
          </cell>
        </row>
        <row r="744">
          <cell r="F744" t="str">
            <v>李允希</v>
          </cell>
          <cell r="G744" t="str">
            <v>1</v>
          </cell>
          <cell r="H744" t="str">
            <v>2012-05-29</v>
          </cell>
          <cell r="I744" t="str">
            <v/>
          </cell>
          <cell r="J744" t="str">
            <v>163</v>
          </cell>
          <cell r="K744" t="str">
            <v>51.2</v>
          </cell>
          <cell r="L744" t="str">
            <v>4.9</v>
          </cell>
          <cell r="M744" t="str">
            <v>4.9</v>
          </cell>
          <cell r="N744" t="str">
            <v>100</v>
          </cell>
          <cell r="O744" t="str">
            <v>正常</v>
          </cell>
          <cell r="P744" t="str">
            <v>3553</v>
          </cell>
          <cell r="Q744" t="str">
            <v>95</v>
          </cell>
          <cell r="R744" t="str">
            <v>优秀</v>
          </cell>
          <cell r="S744" t="str">
            <v>8.3</v>
          </cell>
          <cell r="T744" t="str">
            <v>78</v>
          </cell>
          <cell r="U744" t="str">
            <v>及格</v>
          </cell>
          <cell r="V744" t="str">
            <v>15</v>
          </cell>
          <cell r="W744" t="str">
            <v>90</v>
          </cell>
          <cell r="X744" t="str">
            <v>优秀</v>
          </cell>
          <cell r="Y744" t="str">
            <v/>
          </cell>
          <cell r="Z744" t="str">
            <v/>
          </cell>
          <cell r="AA744" t="str">
            <v/>
          </cell>
          <cell r="AB744" t="str">
            <v/>
          </cell>
          <cell r="AC744" t="str">
            <v/>
          </cell>
          <cell r="AD744" t="str">
            <v/>
          </cell>
          <cell r="AE744" t="str">
            <v/>
          </cell>
          <cell r="AF744" t="str">
            <v>210</v>
          </cell>
          <cell r="AG744" t="str">
            <v>85</v>
          </cell>
          <cell r="AH744" t="str">
            <v>良好</v>
          </cell>
          <cell r="AI744" t="str">
            <v/>
          </cell>
          <cell r="AJ744" t="str">
            <v/>
          </cell>
          <cell r="AK744" t="str">
            <v/>
          </cell>
          <cell r="AL744" t="str">
            <v/>
          </cell>
          <cell r="AM744" t="str">
            <v>4.20</v>
          </cell>
          <cell r="AN744" t="str">
            <v>85</v>
          </cell>
          <cell r="AO744" t="str">
            <v>0</v>
          </cell>
          <cell r="AP744" t="str">
            <v>良好</v>
          </cell>
          <cell r="AQ744" t="str">
            <v/>
          </cell>
          <cell r="AR744" t="str">
            <v/>
          </cell>
          <cell r="AS744" t="str">
            <v/>
          </cell>
          <cell r="AT744" t="str">
            <v/>
          </cell>
          <cell r="AU744" t="str">
            <v>1</v>
          </cell>
          <cell r="AV744" t="str">
            <v>30</v>
          </cell>
          <cell r="AW744" t="str">
            <v>0</v>
          </cell>
          <cell r="AX744" t="str">
            <v>不及格</v>
          </cell>
          <cell r="AY744" t="str">
            <v>82.4</v>
          </cell>
          <cell r="AZ744" t="str">
            <v>0</v>
          </cell>
          <cell r="BA744" t="str">
            <v>82.4</v>
          </cell>
          <cell r="BB744" t="str">
            <v>良好</v>
          </cell>
        </row>
        <row r="745">
          <cell r="F745" t="str">
            <v>吴兆清</v>
          </cell>
          <cell r="G745" t="str">
            <v>2</v>
          </cell>
          <cell r="H745" t="str">
            <v>2011-10-08</v>
          </cell>
          <cell r="I745" t="str">
            <v/>
          </cell>
          <cell r="J745" t="str">
            <v>165</v>
          </cell>
          <cell r="K745" t="str">
            <v>66.9</v>
          </cell>
          <cell r="L745" t="str">
            <v>4.8</v>
          </cell>
          <cell r="M745" t="str">
            <v>5.0</v>
          </cell>
          <cell r="N745" t="str">
            <v>60</v>
          </cell>
          <cell r="O745" t="str">
            <v>肥胖</v>
          </cell>
          <cell r="P745" t="str">
            <v>2628</v>
          </cell>
          <cell r="Q745" t="str">
            <v>90</v>
          </cell>
          <cell r="R745" t="str">
            <v>优秀</v>
          </cell>
          <cell r="S745" t="str">
            <v>9.6</v>
          </cell>
          <cell r="T745" t="str">
            <v>72</v>
          </cell>
          <cell r="U745" t="str">
            <v>及格</v>
          </cell>
          <cell r="V745" t="str">
            <v>12.5</v>
          </cell>
          <cell r="W745" t="str">
            <v>76</v>
          </cell>
          <cell r="X745" t="str">
            <v>及格</v>
          </cell>
          <cell r="Y745" t="str">
            <v/>
          </cell>
          <cell r="Z745" t="str">
            <v/>
          </cell>
          <cell r="AA745" t="str">
            <v/>
          </cell>
          <cell r="AB745" t="str">
            <v/>
          </cell>
          <cell r="AC745" t="str">
            <v/>
          </cell>
          <cell r="AD745" t="str">
            <v/>
          </cell>
          <cell r="AE745" t="str">
            <v/>
          </cell>
          <cell r="AF745" t="str">
            <v>160</v>
          </cell>
          <cell r="AG745" t="str">
            <v>72</v>
          </cell>
          <cell r="AH745" t="str">
            <v>及格</v>
          </cell>
          <cell r="AI745" t="str">
            <v>4.54</v>
          </cell>
          <cell r="AJ745" t="str">
            <v>60</v>
          </cell>
          <cell r="AK745" t="str">
            <v>0</v>
          </cell>
          <cell r="AL745" t="str">
            <v>及格</v>
          </cell>
          <cell r="AM745" t="str">
            <v/>
          </cell>
          <cell r="AN745" t="str">
            <v/>
          </cell>
          <cell r="AO745" t="str">
            <v/>
          </cell>
          <cell r="AP745" t="str">
            <v/>
          </cell>
          <cell r="AQ745" t="str">
            <v>35</v>
          </cell>
          <cell r="AR745" t="str">
            <v>74</v>
          </cell>
          <cell r="AS745" t="str">
            <v>0</v>
          </cell>
          <cell r="AT745" t="str">
            <v>及格</v>
          </cell>
          <cell r="AU745" t="str">
            <v/>
          </cell>
          <cell r="AV745" t="str">
            <v/>
          </cell>
          <cell r="AW745" t="str">
            <v/>
          </cell>
          <cell r="AX745" t="str">
            <v/>
          </cell>
          <cell r="AY745" t="str">
            <v>71.1</v>
          </cell>
          <cell r="AZ745" t="str">
            <v>0</v>
          </cell>
          <cell r="BA745" t="str">
            <v>71.1</v>
          </cell>
          <cell r="BB745" t="str">
            <v>及格</v>
          </cell>
        </row>
        <row r="746">
          <cell r="F746" t="str">
            <v>纪俊泽</v>
          </cell>
          <cell r="G746" t="str">
            <v>1</v>
          </cell>
          <cell r="H746" t="str">
            <v>2011-10-13</v>
          </cell>
          <cell r="I746" t="str">
            <v/>
          </cell>
          <cell r="J746" t="str">
            <v>164.5</v>
          </cell>
          <cell r="K746" t="str">
            <v>74</v>
          </cell>
          <cell r="L746" t="str">
            <v>4.4</v>
          </cell>
          <cell r="M746" t="str">
            <v>5.0</v>
          </cell>
          <cell r="N746" t="str">
            <v>60</v>
          </cell>
          <cell r="O746" t="str">
            <v>肥胖</v>
          </cell>
          <cell r="P746" t="str">
            <v>2790</v>
          </cell>
          <cell r="Q746" t="str">
            <v>78</v>
          </cell>
          <cell r="R746" t="str">
            <v>及格</v>
          </cell>
          <cell r="S746" t="str">
            <v>8.8</v>
          </cell>
          <cell r="T746" t="str">
            <v>74</v>
          </cell>
          <cell r="U746" t="str">
            <v>及格</v>
          </cell>
          <cell r="V746" t="str">
            <v>14</v>
          </cell>
          <cell r="W746" t="str">
            <v>85</v>
          </cell>
          <cell r="X746" t="str">
            <v>良好</v>
          </cell>
          <cell r="Y746" t="str">
            <v/>
          </cell>
          <cell r="Z746" t="str">
            <v/>
          </cell>
          <cell r="AA746" t="str">
            <v/>
          </cell>
          <cell r="AB746" t="str">
            <v/>
          </cell>
          <cell r="AC746" t="str">
            <v/>
          </cell>
          <cell r="AD746" t="str">
            <v/>
          </cell>
          <cell r="AE746" t="str">
            <v/>
          </cell>
          <cell r="AF746" t="str">
            <v>185</v>
          </cell>
          <cell r="AG746" t="str">
            <v>74</v>
          </cell>
          <cell r="AH746" t="str">
            <v>及格</v>
          </cell>
          <cell r="AI746" t="str">
            <v/>
          </cell>
          <cell r="AJ746" t="str">
            <v/>
          </cell>
          <cell r="AK746" t="str">
            <v/>
          </cell>
          <cell r="AL746" t="str">
            <v/>
          </cell>
          <cell r="AM746" t="str">
            <v>4.35</v>
          </cell>
          <cell r="AN746" t="str">
            <v>78</v>
          </cell>
          <cell r="AO746" t="str">
            <v>0</v>
          </cell>
          <cell r="AP746" t="str">
            <v>及格</v>
          </cell>
          <cell r="AQ746" t="str">
            <v/>
          </cell>
          <cell r="AR746" t="str">
            <v/>
          </cell>
          <cell r="AS746" t="str">
            <v/>
          </cell>
          <cell r="AT746" t="str">
            <v/>
          </cell>
          <cell r="AU746" t="str">
            <v>1</v>
          </cell>
          <cell r="AV746" t="str">
            <v>30</v>
          </cell>
          <cell r="AW746" t="str">
            <v>0</v>
          </cell>
          <cell r="AX746" t="str">
            <v>不及格</v>
          </cell>
          <cell r="AY746" t="str">
            <v>70.0</v>
          </cell>
          <cell r="AZ746" t="str">
            <v>0</v>
          </cell>
          <cell r="BA746" t="str">
            <v>70</v>
          </cell>
          <cell r="BB746" t="str">
            <v>及格</v>
          </cell>
        </row>
        <row r="747">
          <cell r="F747" t="str">
            <v>唐子宸</v>
          </cell>
          <cell r="G747" t="str">
            <v>1</v>
          </cell>
          <cell r="H747" t="str">
            <v>2012-01-29</v>
          </cell>
          <cell r="I747" t="str">
            <v/>
          </cell>
          <cell r="J747" t="str">
            <v>164.5</v>
          </cell>
          <cell r="K747" t="str">
            <v>61.3</v>
          </cell>
          <cell r="L747" t="str">
            <v>4.8</v>
          </cell>
          <cell r="M747" t="str">
            <v>4.6</v>
          </cell>
          <cell r="N747" t="str">
            <v>80</v>
          </cell>
          <cell r="O747" t="str">
            <v>超重</v>
          </cell>
          <cell r="P747" t="str">
            <v>3520</v>
          </cell>
          <cell r="Q747" t="str">
            <v>95</v>
          </cell>
          <cell r="R747" t="str">
            <v>优秀</v>
          </cell>
          <cell r="S747" t="str">
            <v>8.7</v>
          </cell>
          <cell r="T747" t="str">
            <v>74</v>
          </cell>
          <cell r="U747" t="str">
            <v>及格</v>
          </cell>
          <cell r="V747" t="str">
            <v>27</v>
          </cell>
          <cell r="W747" t="str">
            <v>100</v>
          </cell>
          <cell r="X747" t="str">
            <v>优秀</v>
          </cell>
          <cell r="Y747" t="str">
            <v/>
          </cell>
          <cell r="Z747" t="str">
            <v/>
          </cell>
          <cell r="AA747" t="str">
            <v/>
          </cell>
          <cell r="AB747" t="str">
            <v/>
          </cell>
          <cell r="AC747" t="str">
            <v/>
          </cell>
          <cell r="AD747" t="str">
            <v/>
          </cell>
          <cell r="AE747" t="str">
            <v/>
          </cell>
          <cell r="AF747" t="str">
            <v>165</v>
          </cell>
          <cell r="AG747" t="str">
            <v>64</v>
          </cell>
          <cell r="AH747" t="str">
            <v>及格</v>
          </cell>
          <cell r="AI747" t="str">
            <v/>
          </cell>
          <cell r="AJ747" t="str">
            <v/>
          </cell>
          <cell r="AK747" t="str">
            <v/>
          </cell>
          <cell r="AL747" t="str">
            <v/>
          </cell>
          <cell r="AM747" t="str">
            <v>4.23</v>
          </cell>
          <cell r="AN747" t="str">
            <v>80</v>
          </cell>
          <cell r="AO747" t="str">
            <v>0</v>
          </cell>
          <cell r="AP747" t="str">
            <v>良好</v>
          </cell>
          <cell r="AQ747" t="str">
            <v/>
          </cell>
          <cell r="AR747" t="str">
            <v/>
          </cell>
          <cell r="AS747" t="str">
            <v/>
          </cell>
          <cell r="AT747" t="str">
            <v/>
          </cell>
          <cell r="AU747" t="str">
            <v>1</v>
          </cell>
          <cell r="AV747" t="str">
            <v>30</v>
          </cell>
          <cell r="AW747" t="str">
            <v>0</v>
          </cell>
          <cell r="AX747" t="str">
            <v>不及格</v>
          </cell>
          <cell r="AY747" t="str">
            <v>76.5</v>
          </cell>
          <cell r="AZ747" t="str">
            <v>0</v>
          </cell>
          <cell r="BA747" t="str">
            <v>76.5</v>
          </cell>
          <cell r="BB747" t="str">
            <v>及格</v>
          </cell>
        </row>
        <row r="748">
          <cell r="F748" t="str">
            <v>许泽辰</v>
          </cell>
          <cell r="G748" t="str">
            <v>1</v>
          </cell>
          <cell r="H748" t="str">
            <v>2012-05-22</v>
          </cell>
          <cell r="I748" t="str">
            <v/>
          </cell>
          <cell r="J748" t="str">
            <v>163</v>
          </cell>
          <cell r="K748" t="str">
            <v>63.1</v>
          </cell>
          <cell r="L748" t="str">
            <v>4.4</v>
          </cell>
          <cell r="M748" t="str">
            <v>4.7</v>
          </cell>
          <cell r="N748" t="str">
            <v>80</v>
          </cell>
          <cell r="O748" t="str">
            <v>超重</v>
          </cell>
          <cell r="P748" t="str">
            <v>3418</v>
          </cell>
          <cell r="Q748" t="str">
            <v>90</v>
          </cell>
          <cell r="R748" t="str">
            <v>优秀</v>
          </cell>
          <cell r="S748" t="str">
            <v>9.1</v>
          </cell>
          <cell r="T748" t="str">
            <v>70</v>
          </cell>
          <cell r="U748" t="str">
            <v>及格</v>
          </cell>
          <cell r="V748" t="str">
            <v>7.6</v>
          </cell>
          <cell r="W748" t="str">
            <v>74</v>
          </cell>
          <cell r="X748" t="str">
            <v>及格</v>
          </cell>
          <cell r="Y748" t="str">
            <v/>
          </cell>
          <cell r="Z748" t="str">
            <v/>
          </cell>
          <cell r="AA748" t="str">
            <v/>
          </cell>
          <cell r="AB748" t="str">
            <v/>
          </cell>
          <cell r="AC748" t="str">
            <v/>
          </cell>
          <cell r="AD748" t="str">
            <v/>
          </cell>
          <cell r="AE748" t="str">
            <v/>
          </cell>
          <cell r="AF748" t="str">
            <v>170</v>
          </cell>
          <cell r="AG748" t="str">
            <v>66</v>
          </cell>
          <cell r="AH748" t="str">
            <v>及格</v>
          </cell>
          <cell r="AI748" t="str">
            <v/>
          </cell>
          <cell r="AJ748" t="str">
            <v/>
          </cell>
          <cell r="AK748" t="str">
            <v/>
          </cell>
          <cell r="AL748" t="str">
            <v/>
          </cell>
          <cell r="AM748" t="str">
            <v>5.06</v>
          </cell>
          <cell r="AN748" t="str">
            <v>64</v>
          </cell>
          <cell r="AO748" t="str">
            <v>0</v>
          </cell>
          <cell r="AP748" t="str">
            <v>及格</v>
          </cell>
          <cell r="AQ748" t="str">
            <v/>
          </cell>
          <cell r="AR748" t="str">
            <v/>
          </cell>
          <cell r="AS748" t="str">
            <v/>
          </cell>
          <cell r="AT748" t="str">
            <v/>
          </cell>
          <cell r="AU748" t="str">
            <v>1</v>
          </cell>
          <cell r="AV748" t="str">
            <v>30</v>
          </cell>
          <cell r="AW748" t="str">
            <v>0</v>
          </cell>
          <cell r="AX748" t="str">
            <v>不及格</v>
          </cell>
          <cell r="AY748" t="str">
            <v>69.3</v>
          </cell>
          <cell r="AZ748" t="str">
            <v>0</v>
          </cell>
          <cell r="BA748" t="str">
            <v>69.3</v>
          </cell>
          <cell r="BB748" t="str">
            <v>及格</v>
          </cell>
        </row>
        <row r="749">
          <cell r="F749" t="str">
            <v>魏思韵</v>
          </cell>
          <cell r="G749" t="str">
            <v>2</v>
          </cell>
          <cell r="H749" t="str">
            <v>2012-03-09</v>
          </cell>
          <cell r="I749" t="str">
            <v/>
          </cell>
          <cell r="J749" t="str">
            <v>155</v>
          </cell>
          <cell r="K749" t="str">
            <v>49.6</v>
          </cell>
          <cell r="L749" t="str">
            <v>4.9</v>
          </cell>
          <cell r="M749" t="str">
            <v>4.7</v>
          </cell>
          <cell r="N749" t="str">
            <v>100</v>
          </cell>
          <cell r="O749" t="str">
            <v>正常</v>
          </cell>
          <cell r="P749" t="str">
            <v>2240</v>
          </cell>
          <cell r="Q749" t="str">
            <v>76</v>
          </cell>
          <cell r="R749" t="str">
            <v>及格</v>
          </cell>
          <cell r="S749" t="str">
            <v>10</v>
          </cell>
          <cell r="T749" t="str">
            <v>68</v>
          </cell>
          <cell r="U749" t="str">
            <v>及格</v>
          </cell>
          <cell r="V749" t="str">
            <v>12.5</v>
          </cell>
          <cell r="W749" t="str">
            <v>76</v>
          </cell>
          <cell r="X749" t="str">
            <v>及格</v>
          </cell>
          <cell r="Y749" t="str">
            <v/>
          </cell>
          <cell r="Z749" t="str">
            <v/>
          </cell>
          <cell r="AA749" t="str">
            <v/>
          </cell>
          <cell r="AB749" t="str">
            <v/>
          </cell>
          <cell r="AC749" t="str">
            <v/>
          </cell>
          <cell r="AD749" t="str">
            <v/>
          </cell>
          <cell r="AE749" t="str">
            <v/>
          </cell>
          <cell r="AF749" t="str">
            <v>160</v>
          </cell>
          <cell r="AG749" t="str">
            <v>72</v>
          </cell>
          <cell r="AH749" t="str">
            <v>及格</v>
          </cell>
          <cell r="AI749" t="str">
            <v>4.58</v>
          </cell>
          <cell r="AJ749" t="str">
            <v>50</v>
          </cell>
          <cell r="AK749" t="str">
            <v>0</v>
          </cell>
          <cell r="AL749" t="str">
            <v>不及格</v>
          </cell>
          <cell r="AM749" t="str">
            <v/>
          </cell>
          <cell r="AN749" t="str">
            <v/>
          </cell>
          <cell r="AO749" t="str">
            <v/>
          </cell>
          <cell r="AP749" t="str">
            <v/>
          </cell>
          <cell r="AQ749" t="str">
            <v>35</v>
          </cell>
          <cell r="AR749" t="str">
            <v>74</v>
          </cell>
          <cell r="AS749" t="str">
            <v>0</v>
          </cell>
          <cell r="AT749" t="str">
            <v>及格</v>
          </cell>
          <cell r="AU749" t="str">
            <v/>
          </cell>
          <cell r="AV749" t="str">
            <v/>
          </cell>
          <cell r="AW749" t="str">
            <v/>
          </cell>
          <cell r="AX749" t="str">
            <v/>
          </cell>
          <cell r="AY749" t="str">
            <v>72.2</v>
          </cell>
          <cell r="AZ749" t="str">
            <v>0</v>
          </cell>
          <cell r="BA749" t="str">
            <v>72.2</v>
          </cell>
          <cell r="BB749" t="str">
            <v>及格</v>
          </cell>
        </row>
        <row r="750">
          <cell r="F750" t="str">
            <v>袁铄烁</v>
          </cell>
          <cell r="G750" t="str">
            <v>2</v>
          </cell>
          <cell r="H750" t="str">
            <v>2012-03-29</v>
          </cell>
          <cell r="I750" t="str">
            <v/>
          </cell>
          <cell r="J750" t="str">
            <v>170</v>
          </cell>
          <cell r="K750" t="str">
            <v>61.9</v>
          </cell>
          <cell r="L750" t="str">
            <v>4.9</v>
          </cell>
          <cell r="M750" t="str">
            <v>5.0</v>
          </cell>
          <cell r="N750" t="str">
            <v>100</v>
          </cell>
          <cell r="O750" t="str">
            <v>正常</v>
          </cell>
          <cell r="P750" t="str">
            <v>2759</v>
          </cell>
          <cell r="Q750" t="str">
            <v>100</v>
          </cell>
          <cell r="R750" t="str">
            <v>优秀</v>
          </cell>
          <cell r="S750" t="str">
            <v>8.2</v>
          </cell>
          <cell r="T750" t="str">
            <v>95</v>
          </cell>
          <cell r="U750" t="str">
            <v>优秀</v>
          </cell>
          <cell r="V750" t="str">
            <v>9.5</v>
          </cell>
          <cell r="W750" t="str">
            <v>70</v>
          </cell>
          <cell r="X750" t="str">
            <v>及格</v>
          </cell>
          <cell r="Y750" t="str">
            <v/>
          </cell>
          <cell r="Z750" t="str">
            <v/>
          </cell>
          <cell r="AA750" t="str">
            <v/>
          </cell>
          <cell r="AB750" t="str">
            <v/>
          </cell>
          <cell r="AC750" t="str">
            <v/>
          </cell>
          <cell r="AD750" t="str">
            <v/>
          </cell>
          <cell r="AE750" t="str">
            <v/>
          </cell>
          <cell r="AF750" t="str">
            <v>205</v>
          </cell>
          <cell r="AG750" t="str">
            <v>100</v>
          </cell>
          <cell r="AH750" t="str">
            <v>优秀</v>
          </cell>
          <cell r="AI750" t="str">
            <v>3.24</v>
          </cell>
          <cell r="AJ750" t="str">
            <v>100</v>
          </cell>
          <cell r="AK750" t="str">
            <v>2</v>
          </cell>
          <cell r="AL750" t="str">
            <v>优秀</v>
          </cell>
          <cell r="AM750" t="str">
            <v/>
          </cell>
          <cell r="AN750" t="str">
            <v/>
          </cell>
          <cell r="AO750" t="str">
            <v/>
          </cell>
          <cell r="AP750" t="str">
            <v/>
          </cell>
          <cell r="AQ750" t="str">
            <v>40</v>
          </cell>
          <cell r="AR750" t="str">
            <v>80</v>
          </cell>
          <cell r="AS750" t="str">
            <v>0</v>
          </cell>
          <cell r="AT750" t="str">
            <v>良好</v>
          </cell>
          <cell r="AU750" t="str">
            <v/>
          </cell>
          <cell r="AV750" t="str">
            <v/>
          </cell>
          <cell r="AW750" t="str">
            <v/>
          </cell>
          <cell r="AX750" t="str">
            <v/>
          </cell>
          <cell r="AY750" t="str">
            <v>94.0</v>
          </cell>
          <cell r="AZ750" t="str">
            <v>2</v>
          </cell>
          <cell r="BA750" t="str">
            <v>96</v>
          </cell>
          <cell r="BB750" t="str">
            <v>优秀</v>
          </cell>
        </row>
        <row r="751">
          <cell r="F751" t="str">
            <v>吕灵玥</v>
          </cell>
          <cell r="G751" t="str">
            <v>2</v>
          </cell>
          <cell r="H751" t="str">
            <v>2011-02-27</v>
          </cell>
          <cell r="I751" t="str">
            <v/>
          </cell>
          <cell r="J751" t="str">
            <v>162.5</v>
          </cell>
          <cell r="K751" t="str">
            <v>54.4</v>
          </cell>
          <cell r="L751" t="str">
            <v>4.6</v>
          </cell>
          <cell r="M751" t="str">
            <v>4.4</v>
          </cell>
          <cell r="N751" t="str">
            <v>100</v>
          </cell>
          <cell r="O751" t="str">
            <v>正常</v>
          </cell>
          <cell r="P751" t="str">
            <v>3550</v>
          </cell>
          <cell r="Q751" t="str">
            <v>100</v>
          </cell>
          <cell r="R751" t="str">
            <v>优秀</v>
          </cell>
          <cell r="S751" t="str">
            <v>8.1</v>
          </cell>
          <cell r="T751" t="str">
            <v>95</v>
          </cell>
          <cell r="U751" t="str">
            <v>优秀</v>
          </cell>
          <cell r="V751" t="str">
            <v>18</v>
          </cell>
          <cell r="W751" t="str">
            <v>85</v>
          </cell>
          <cell r="X751" t="str">
            <v>良好</v>
          </cell>
          <cell r="Y751" t="str">
            <v/>
          </cell>
          <cell r="Z751" t="str">
            <v/>
          </cell>
          <cell r="AA751" t="str">
            <v/>
          </cell>
          <cell r="AB751" t="str">
            <v/>
          </cell>
          <cell r="AC751" t="str">
            <v/>
          </cell>
          <cell r="AD751" t="str">
            <v/>
          </cell>
          <cell r="AE751" t="str">
            <v/>
          </cell>
          <cell r="AF751" t="str">
            <v>190</v>
          </cell>
          <cell r="AG751" t="str">
            <v>90</v>
          </cell>
          <cell r="AH751" t="str">
            <v>优秀</v>
          </cell>
          <cell r="AI751" t="str">
            <v>3.16</v>
          </cell>
          <cell r="AJ751" t="str">
            <v>100</v>
          </cell>
          <cell r="AK751" t="str">
            <v>2</v>
          </cell>
          <cell r="AL751" t="str">
            <v>优秀</v>
          </cell>
          <cell r="AM751" t="str">
            <v/>
          </cell>
          <cell r="AN751" t="str">
            <v/>
          </cell>
          <cell r="AO751" t="str">
            <v/>
          </cell>
          <cell r="AP751" t="str">
            <v/>
          </cell>
          <cell r="AQ751" t="str">
            <v>42</v>
          </cell>
          <cell r="AR751" t="str">
            <v>80</v>
          </cell>
          <cell r="AS751" t="str">
            <v>0</v>
          </cell>
          <cell r="AT751" t="str">
            <v>良好</v>
          </cell>
          <cell r="AU751" t="str">
            <v/>
          </cell>
          <cell r="AV751" t="str">
            <v/>
          </cell>
          <cell r="AW751" t="str">
            <v/>
          </cell>
          <cell r="AX751" t="str">
            <v/>
          </cell>
          <cell r="AY751" t="str">
            <v>94.5</v>
          </cell>
          <cell r="AZ751" t="str">
            <v>2</v>
          </cell>
          <cell r="BA751" t="str">
            <v>96.5</v>
          </cell>
          <cell r="BB751" t="str">
            <v>优秀</v>
          </cell>
        </row>
        <row r="752">
          <cell r="F752" t="str">
            <v>倪佳昊</v>
          </cell>
          <cell r="G752" t="str">
            <v>1</v>
          </cell>
          <cell r="H752" t="str">
            <v>2010-09-22</v>
          </cell>
          <cell r="I752" t="str">
            <v/>
          </cell>
          <cell r="J752" t="str">
            <v>172</v>
          </cell>
          <cell r="K752" t="str">
            <v>65.7</v>
          </cell>
          <cell r="L752" t="str">
            <v>4.5</v>
          </cell>
          <cell r="M752" t="str">
            <v>4.5</v>
          </cell>
          <cell r="N752" t="str">
            <v>100</v>
          </cell>
          <cell r="O752" t="str">
            <v>正常</v>
          </cell>
          <cell r="P752" t="str">
            <v>3570</v>
          </cell>
          <cell r="Q752" t="str">
            <v>85</v>
          </cell>
          <cell r="R752" t="str">
            <v>良好</v>
          </cell>
          <cell r="S752" t="str">
            <v>8.3</v>
          </cell>
          <cell r="T752" t="str">
            <v>76</v>
          </cell>
          <cell r="U752" t="str">
            <v>及格</v>
          </cell>
          <cell r="V752" t="str">
            <v>16</v>
          </cell>
          <cell r="W752" t="str">
            <v>90</v>
          </cell>
          <cell r="X752" t="str">
            <v>优秀</v>
          </cell>
          <cell r="Y752" t="str">
            <v/>
          </cell>
          <cell r="Z752" t="str">
            <v/>
          </cell>
          <cell r="AA752" t="str">
            <v/>
          </cell>
          <cell r="AB752" t="str">
            <v/>
          </cell>
          <cell r="AC752" t="str">
            <v/>
          </cell>
          <cell r="AD752" t="str">
            <v/>
          </cell>
          <cell r="AE752" t="str">
            <v/>
          </cell>
          <cell r="AF752" t="str">
            <v>232</v>
          </cell>
          <cell r="AG752" t="str">
            <v>90</v>
          </cell>
          <cell r="AH752" t="str">
            <v>优秀</v>
          </cell>
          <cell r="AI752" t="str">
            <v/>
          </cell>
          <cell r="AJ752" t="str">
            <v/>
          </cell>
          <cell r="AK752" t="str">
            <v/>
          </cell>
          <cell r="AL752" t="str">
            <v/>
          </cell>
          <cell r="AM752" t="str">
            <v>4.17</v>
          </cell>
          <cell r="AN752" t="str">
            <v>78</v>
          </cell>
          <cell r="AO752" t="str">
            <v>0</v>
          </cell>
          <cell r="AP752" t="str">
            <v>及格</v>
          </cell>
          <cell r="AQ752" t="str">
            <v/>
          </cell>
          <cell r="AR752" t="str">
            <v/>
          </cell>
          <cell r="AS752" t="str">
            <v/>
          </cell>
          <cell r="AT752" t="str">
            <v/>
          </cell>
          <cell r="AU752" t="str">
            <v>6</v>
          </cell>
          <cell r="AV752" t="str">
            <v>64</v>
          </cell>
          <cell r="AW752" t="str">
            <v>0</v>
          </cell>
          <cell r="AX752" t="str">
            <v>及格</v>
          </cell>
          <cell r="AY752" t="str">
            <v>83.0</v>
          </cell>
          <cell r="AZ752" t="str">
            <v>0</v>
          </cell>
          <cell r="BA752" t="str">
            <v>83</v>
          </cell>
          <cell r="BB752" t="str">
            <v>良好</v>
          </cell>
        </row>
        <row r="753">
          <cell r="F753" t="str">
            <v>鲁峻铭</v>
          </cell>
          <cell r="G753" t="str">
            <v>1</v>
          </cell>
          <cell r="H753" t="str">
            <v>2011-06-06</v>
          </cell>
          <cell r="I753" t="str">
            <v/>
          </cell>
          <cell r="J753" t="str">
            <v>168</v>
          </cell>
          <cell r="K753" t="str">
            <v>50.3</v>
          </cell>
          <cell r="L753" t="str">
            <v>5.0</v>
          </cell>
          <cell r="M753" t="str">
            <v>4.9</v>
          </cell>
          <cell r="N753" t="str">
            <v>100</v>
          </cell>
          <cell r="O753" t="str">
            <v>正常</v>
          </cell>
          <cell r="P753" t="str">
            <v>3590</v>
          </cell>
          <cell r="Q753" t="str">
            <v>85</v>
          </cell>
          <cell r="R753" t="str">
            <v>良好</v>
          </cell>
          <cell r="S753" t="str">
            <v>8</v>
          </cell>
          <cell r="T753" t="str">
            <v>78</v>
          </cell>
          <cell r="U753" t="str">
            <v>及格</v>
          </cell>
          <cell r="V753" t="str">
            <v>15</v>
          </cell>
          <cell r="W753" t="str">
            <v>85</v>
          </cell>
          <cell r="X753" t="str">
            <v>良好</v>
          </cell>
          <cell r="Y753" t="str">
            <v/>
          </cell>
          <cell r="Z753" t="str">
            <v/>
          </cell>
          <cell r="AA753" t="str">
            <v/>
          </cell>
          <cell r="AB753" t="str">
            <v/>
          </cell>
          <cell r="AC753" t="str">
            <v/>
          </cell>
          <cell r="AD753" t="str">
            <v/>
          </cell>
          <cell r="AE753" t="str">
            <v/>
          </cell>
          <cell r="AF753" t="str">
            <v>210</v>
          </cell>
          <cell r="AG753" t="str">
            <v>80</v>
          </cell>
          <cell r="AH753" t="str">
            <v>良好</v>
          </cell>
          <cell r="AI753" t="str">
            <v/>
          </cell>
          <cell r="AJ753" t="str">
            <v/>
          </cell>
          <cell r="AK753" t="str">
            <v/>
          </cell>
          <cell r="AL753" t="str">
            <v/>
          </cell>
          <cell r="AM753" t="str">
            <v>4.08</v>
          </cell>
          <cell r="AN753" t="str">
            <v>80</v>
          </cell>
          <cell r="AO753" t="str">
            <v>0</v>
          </cell>
          <cell r="AP753" t="str">
            <v>良好</v>
          </cell>
          <cell r="AQ753" t="str">
            <v/>
          </cell>
          <cell r="AR753" t="str">
            <v/>
          </cell>
          <cell r="AS753" t="str">
            <v/>
          </cell>
          <cell r="AT753" t="str">
            <v/>
          </cell>
          <cell r="AU753" t="str">
            <v>2</v>
          </cell>
          <cell r="AV753" t="str">
            <v>30</v>
          </cell>
          <cell r="AW753" t="str">
            <v>0</v>
          </cell>
          <cell r="AX753" t="str">
            <v>不及格</v>
          </cell>
          <cell r="AY753" t="str">
            <v>78.9</v>
          </cell>
          <cell r="AZ753" t="str">
            <v>0</v>
          </cell>
          <cell r="BA753" t="str">
            <v>78.9</v>
          </cell>
          <cell r="BB753" t="str">
            <v>及格</v>
          </cell>
        </row>
        <row r="754">
          <cell r="F754" t="str">
            <v>蓬洛晰</v>
          </cell>
          <cell r="G754" t="str">
            <v>2</v>
          </cell>
          <cell r="H754" t="str">
            <v>2011-08-24</v>
          </cell>
          <cell r="I754" t="str">
            <v/>
          </cell>
          <cell r="J754" t="str">
            <v>151</v>
          </cell>
          <cell r="K754" t="str">
            <v>42.7</v>
          </cell>
          <cell r="L754" t="str">
            <v>4.8</v>
          </cell>
          <cell r="M754" t="str">
            <v>4.8</v>
          </cell>
          <cell r="N754" t="str">
            <v>100</v>
          </cell>
          <cell r="O754" t="str">
            <v>正常</v>
          </cell>
          <cell r="P754" t="str">
            <v>3600</v>
          </cell>
          <cell r="Q754" t="str">
            <v>100</v>
          </cell>
          <cell r="R754" t="str">
            <v>优秀</v>
          </cell>
          <cell r="S754" t="str">
            <v>8.5</v>
          </cell>
          <cell r="T754" t="str">
            <v>85</v>
          </cell>
          <cell r="U754" t="str">
            <v>良好</v>
          </cell>
          <cell r="V754" t="str">
            <v>22</v>
          </cell>
          <cell r="W754" t="str">
            <v>95</v>
          </cell>
          <cell r="X754" t="str">
            <v>优秀</v>
          </cell>
          <cell r="Y754" t="str">
            <v/>
          </cell>
          <cell r="Z754" t="str">
            <v/>
          </cell>
          <cell r="AA754" t="str">
            <v/>
          </cell>
          <cell r="AB754" t="str">
            <v/>
          </cell>
          <cell r="AC754" t="str">
            <v/>
          </cell>
          <cell r="AD754" t="str">
            <v/>
          </cell>
          <cell r="AE754" t="str">
            <v/>
          </cell>
          <cell r="AF754" t="str">
            <v>196</v>
          </cell>
          <cell r="AG754" t="str">
            <v>95</v>
          </cell>
          <cell r="AH754" t="str">
            <v>优秀</v>
          </cell>
          <cell r="AI754" t="str">
            <v>3.49</v>
          </cell>
          <cell r="AJ754" t="str">
            <v>85</v>
          </cell>
          <cell r="AK754" t="str">
            <v>0</v>
          </cell>
          <cell r="AL754" t="str">
            <v>良好</v>
          </cell>
          <cell r="AM754" t="str">
            <v/>
          </cell>
          <cell r="AN754" t="str">
            <v/>
          </cell>
          <cell r="AO754" t="str">
            <v/>
          </cell>
          <cell r="AP754" t="str">
            <v/>
          </cell>
          <cell r="AQ754" t="str">
            <v>46</v>
          </cell>
          <cell r="AR754" t="str">
            <v>85</v>
          </cell>
          <cell r="AS754" t="str">
            <v>0</v>
          </cell>
          <cell r="AT754" t="str">
            <v>良好</v>
          </cell>
          <cell r="AU754" t="str">
            <v/>
          </cell>
          <cell r="AV754" t="str">
            <v/>
          </cell>
          <cell r="AW754" t="str">
            <v/>
          </cell>
          <cell r="AX754" t="str">
            <v/>
          </cell>
          <cell r="AY754" t="str">
            <v>91.5</v>
          </cell>
          <cell r="AZ754" t="str">
            <v>0</v>
          </cell>
          <cell r="BA754" t="str">
            <v>91.5</v>
          </cell>
          <cell r="BB754" t="str">
            <v>优秀</v>
          </cell>
        </row>
        <row r="755">
          <cell r="F755" t="str">
            <v>曹若祎</v>
          </cell>
          <cell r="G755" t="str">
            <v>2</v>
          </cell>
          <cell r="H755" t="str">
            <v>2011-03-22</v>
          </cell>
          <cell r="I755" t="str">
            <v/>
          </cell>
          <cell r="J755" t="str">
            <v>167</v>
          </cell>
          <cell r="K755" t="str">
            <v>57.1</v>
          </cell>
          <cell r="L755" t="str">
            <v>4.6</v>
          </cell>
          <cell r="M755" t="str">
            <v>4.6</v>
          </cell>
          <cell r="N755" t="str">
            <v>100</v>
          </cell>
          <cell r="O755" t="str">
            <v>正常</v>
          </cell>
          <cell r="P755" t="str">
            <v>2900</v>
          </cell>
          <cell r="Q755" t="str">
            <v>100</v>
          </cell>
          <cell r="R755" t="str">
            <v>优秀</v>
          </cell>
          <cell r="S755" t="str">
            <v>8.2</v>
          </cell>
          <cell r="T755" t="str">
            <v>90</v>
          </cell>
          <cell r="U755" t="str">
            <v>优秀</v>
          </cell>
          <cell r="V755" t="str">
            <v>17</v>
          </cell>
          <cell r="W755" t="str">
            <v>80</v>
          </cell>
          <cell r="X755" t="str">
            <v>良好</v>
          </cell>
          <cell r="Y755" t="str">
            <v/>
          </cell>
          <cell r="Z755" t="str">
            <v/>
          </cell>
          <cell r="AA755" t="str">
            <v/>
          </cell>
          <cell r="AB755" t="str">
            <v/>
          </cell>
          <cell r="AC755" t="str">
            <v/>
          </cell>
          <cell r="AD755" t="str">
            <v/>
          </cell>
          <cell r="AE755" t="str">
            <v/>
          </cell>
          <cell r="AF755" t="str">
            <v>180</v>
          </cell>
          <cell r="AG755" t="str">
            <v>80</v>
          </cell>
          <cell r="AH755" t="str">
            <v>良好</v>
          </cell>
          <cell r="AI755" t="str">
            <v>3.45</v>
          </cell>
          <cell r="AJ755" t="str">
            <v>85</v>
          </cell>
          <cell r="AK755" t="str">
            <v>0</v>
          </cell>
          <cell r="AL755" t="str">
            <v>良好</v>
          </cell>
          <cell r="AM755" t="str">
            <v/>
          </cell>
          <cell r="AN755" t="str">
            <v/>
          </cell>
          <cell r="AO755" t="str">
            <v/>
          </cell>
          <cell r="AP755" t="str">
            <v/>
          </cell>
          <cell r="AQ755" t="str">
            <v>43</v>
          </cell>
          <cell r="AR755" t="str">
            <v>80</v>
          </cell>
          <cell r="AS755" t="str">
            <v>0</v>
          </cell>
          <cell r="AT755" t="str">
            <v>良好</v>
          </cell>
          <cell r="AU755" t="str">
            <v/>
          </cell>
          <cell r="AV755" t="str">
            <v/>
          </cell>
          <cell r="AW755" t="str">
            <v/>
          </cell>
          <cell r="AX755" t="str">
            <v/>
          </cell>
          <cell r="AY755" t="str">
            <v>89.0</v>
          </cell>
          <cell r="AZ755" t="str">
            <v>0</v>
          </cell>
          <cell r="BA755" t="str">
            <v>89</v>
          </cell>
          <cell r="BB755" t="str">
            <v>良好</v>
          </cell>
        </row>
        <row r="756">
          <cell r="F756" t="str">
            <v>金一彤</v>
          </cell>
          <cell r="G756" t="str">
            <v>2</v>
          </cell>
          <cell r="H756" t="str">
            <v>2011-03-25</v>
          </cell>
          <cell r="I756" t="str">
            <v/>
          </cell>
          <cell r="J756" t="str">
            <v>159</v>
          </cell>
          <cell r="K756" t="str">
            <v>54.7</v>
          </cell>
          <cell r="L756" t="str">
            <v>4.8</v>
          </cell>
          <cell r="M756" t="str">
            <v>4.5</v>
          </cell>
          <cell r="N756" t="str">
            <v>100</v>
          </cell>
          <cell r="O756" t="str">
            <v>正常</v>
          </cell>
          <cell r="P756" t="str">
            <v>3170</v>
          </cell>
          <cell r="Q756" t="str">
            <v>100</v>
          </cell>
          <cell r="R756" t="str">
            <v>优秀</v>
          </cell>
          <cell r="S756" t="str">
            <v>9.7</v>
          </cell>
          <cell r="T756" t="str">
            <v>70</v>
          </cell>
          <cell r="U756" t="str">
            <v>及格</v>
          </cell>
          <cell r="V756" t="str">
            <v>16</v>
          </cell>
          <cell r="W756" t="str">
            <v>80</v>
          </cell>
          <cell r="X756" t="str">
            <v>良好</v>
          </cell>
          <cell r="Y756" t="str">
            <v/>
          </cell>
          <cell r="Z756" t="str">
            <v/>
          </cell>
          <cell r="AA756" t="str">
            <v/>
          </cell>
          <cell r="AB756" t="str">
            <v/>
          </cell>
          <cell r="AC756" t="str">
            <v/>
          </cell>
          <cell r="AD756" t="str">
            <v/>
          </cell>
          <cell r="AE756" t="str">
            <v/>
          </cell>
          <cell r="AF756" t="str">
            <v>195</v>
          </cell>
          <cell r="AG756" t="str">
            <v>95</v>
          </cell>
          <cell r="AH756" t="str">
            <v>优秀</v>
          </cell>
          <cell r="AI756" t="str">
            <v>3.53</v>
          </cell>
          <cell r="AJ756" t="str">
            <v>80</v>
          </cell>
          <cell r="AK756" t="str">
            <v>0</v>
          </cell>
          <cell r="AL756" t="str">
            <v>良好</v>
          </cell>
          <cell r="AM756" t="str">
            <v/>
          </cell>
          <cell r="AN756" t="str">
            <v/>
          </cell>
          <cell r="AO756" t="str">
            <v/>
          </cell>
          <cell r="AP756" t="str">
            <v/>
          </cell>
          <cell r="AQ756" t="str">
            <v>45</v>
          </cell>
          <cell r="AR756" t="str">
            <v>85</v>
          </cell>
          <cell r="AS756" t="str">
            <v>0</v>
          </cell>
          <cell r="AT756" t="str">
            <v>良好</v>
          </cell>
          <cell r="AU756" t="str">
            <v/>
          </cell>
          <cell r="AV756" t="str">
            <v/>
          </cell>
          <cell r="AW756" t="str">
            <v/>
          </cell>
          <cell r="AX756" t="str">
            <v/>
          </cell>
          <cell r="AY756" t="str">
            <v>86.0</v>
          </cell>
          <cell r="AZ756" t="str">
            <v>0</v>
          </cell>
          <cell r="BA756" t="str">
            <v>86</v>
          </cell>
          <cell r="BB756" t="str">
            <v>良好</v>
          </cell>
        </row>
        <row r="757">
          <cell r="F757" t="str">
            <v>张子淇</v>
          </cell>
          <cell r="G757" t="str">
            <v>2</v>
          </cell>
          <cell r="H757" t="str">
            <v>2011-02-10</v>
          </cell>
          <cell r="I757" t="str">
            <v/>
          </cell>
          <cell r="J757" t="str">
            <v>162.5</v>
          </cell>
          <cell r="K757" t="str">
            <v>54.7</v>
          </cell>
          <cell r="L757" t="str">
            <v>4.5</v>
          </cell>
          <cell r="M757" t="str">
            <v>4.4</v>
          </cell>
          <cell r="N757" t="str">
            <v>100</v>
          </cell>
          <cell r="O757" t="str">
            <v>正常</v>
          </cell>
          <cell r="P757" t="str">
            <v>2840</v>
          </cell>
          <cell r="Q757" t="str">
            <v>90</v>
          </cell>
          <cell r="R757" t="str">
            <v>优秀</v>
          </cell>
          <cell r="S757" t="str">
            <v>8.9</v>
          </cell>
          <cell r="T757" t="str">
            <v>78</v>
          </cell>
          <cell r="U757" t="str">
            <v>及格</v>
          </cell>
          <cell r="V757" t="str">
            <v>22.5</v>
          </cell>
          <cell r="W757" t="str">
            <v>95</v>
          </cell>
          <cell r="X757" t="str">
            <v>优秀</v>
          </cell>
          <cell r="Y757" t="str">
            <v/>
          </cell>
          <cell r="Z757" t="str">
            <v/>
          </cell>
          <cell r="AA757" t="str">
            <v/>
          </cell>
          <cell r="AB757" t="str">
            <v/>
          </cell>
          <cell r="AC757" t="str">
            <v/>
          </cell>
          <cell r="AD757" t="str">
            <v/>
          </cell>
          <cell r="AE757" t="str">
            <v/>
          </cell>
          <cell r="AF757" t="str">
            <v>187</v>
          </cell>
          <cell r="AG757" t="str">
            <v>85</v>
          </cell>
          <cell r="AH757" t="str">
            <v>良好</v>
          </cell>
          <cell r="AI757" t="str">
            <v>3.42</v>
          </cell>
          <cell r="AJ757" t="str">
            <v>90</v>
          </cell>
          <cell r="AK757" t="str">
            <v>0</v>
          </cell>
          <cell r="AL757" t="str">
            <v>优秀</v>
          </cell>
          <cell r="AM757" t="str">
            <v/>
          </cell>
          <cell r="AN757" t="str">
            <v/>
          </cell>
          <cell r="AO757" t="str">
            <v/>
          </cell>
          <cell r="AP757" t="str">
            <v/>
          </cell>
          <cell r="AQ757" t="str">
            <v>46</v>
          </cell>
          <cell r="AR757" t="str">
            <v>85</v>
          </cell>
          <cell r="AS757" t="str">
            <v>0</v>
          </cell>
          <cell r="AT757" t="str">
            <v>良好</v>
          </cell>
          <cell r="AU757" t="str">
            <v/>
          </cell>
          <cell r="AV757" t="str">
            <v/>
          </cell>
          <cell r="AW757" t="str">
            <v/>
          </cell>
          <cell r="AX757" t="str">
            <v/>
          </cell>
          <cell r="AY757" t="str">
            <v>88.6</v>
          </cell>
          <cell r="AZ757" t="str">
            <v>0</v>
          </cell>
          <cell r="BA757" t="str">
            <v>88.6</v>
          </cell>
          <cell r="BB757" t="str">
            <v>良好</v>
          </cell>
        </row>
        <row r="758">
          <cell r="F758" t="str">
            <v>谢佳淇</v>
          </cell>
          <cell r="G758" t="str">
            <v>2</v>
          </cell>
          <cell r="H758" t="str">
            <v>2010-10-26</v>
          </cell>
          <cell r="I758" t="str">
            <v/>
          </cell>
          <cell r="J758" t="str">
            <v>158.5</v>
          </cell>
          <cell r="K758" t="str">
            <v>41.2</v>
          </cell>
          <cell r="L758" t="str">
            <v>4.3</v>
          </cell>
          <cell r="M758" t="str">
            <v>4.4</v>
          </cell>
          <cell r="N758" t="str">
            <v>100</v>
          </cell>
          <cell r="O758" t="str">
            <v>正常</v>
          </cell>
          <cell r="P758" t="str">
            <v>2950</v>
          </cell>
          <cell r="Q758" t="str">
            <v>100</v>
          </cell>
          <cell r="R758" t="str">
            <v>优秀</v>
          </cell>
          <cell r="S758" t="str">
            <v>9.8</v>
          </cell>
          <cell r="T758" t="str">
            <v>70</v>
          </cell>
          <cell r="U758" t="str">
            <v>及格</v>
          </cell>
          <cell r="V758" t="str">
            <v>11</v>
          </cell>
          <cell r="W758" t="str">
            <v>72</v>
          </cell>
          <cell r="X758" t="str">
            <v>及格</v>
          </cell>
          <cell r="Y758" t="str">
            <v/>
          </cell>
          <cell r="Z758" t="str">
            <v/>
          </cell>
          <cell r="AA758" t="str">
            <v/>
          </cell>
          <cell r="AB758" t="str">
            <v/>
          </cell>
          <cell r="AC758" t="str">
            <v/>
          </cell>
          <cell r="AD758" t="str">
            <v/>
          </cell>
          <cell r="AE758" t="str">
            <v/>
          </cell>
          <cell r="AF758" t="str">
            <v>189</v>
          </cell>
          <cell r="AG758" t="str">
            <v>90</v>
          </cell>
          <cell r="AH758" t="str">
            <v>优秀</v>
          </cell>
          <cell r="AI758" t="str">
            <v>4.02</v>
          </cell>
          <cell r="AJ758" t="str">
            <v>78</v>
          </cell>
          <cell r="AK758" t="str">
            <v>0</v>
          </cell>
          <cell r="AL758" t="str">
            <v>及格</v>
          </cell>
          <cell r="AM758" t="str">
            <v/>
          </cell>
          <cell r="AN758" t="str">
            <v/>
          </cell>
          <cell r="AO758" t="str">
            <v/>
          </cell>
          <cell r="AP758" t="str">
            <v/>
          </cell>
          <cell r="AQ758" t="str">
            <v>45</v>
          </cell>
          <cell r="AR758" t="str">
            <v>85</v>
          </cell>
          <cell r="AS758" t="str">
            <v>0</v>
          </cell>
          <cell r="AT758" t="str">
            <v>良好</v>
          </cell>
          <cell r="AU758" t="str">
            <v/>
          </cell>
          <cell r="AV758" t="str">
            <v/>
          </cell>
          <cell r="AW758" t="str">
            <v/>
          </cell>
          <cell r="AX758" t="str">
            <v/>
          </cell>
          <cell r="AY758" t="str">
            <v>84.3</v>
          </cell>
          <cell r="AZ758" t="str">
            <v>0</v>
          </cell>
          <cell r="BA758" t="str">
            <v>84.3</v>
          </cell>
          <cell r="BB758" t="str">
            <v>良好</v>
          </cell>
        </row>
        <row r="759">
          <cell r="F759" t="str">
            <v>倪晨岚</v>
          </cell>
          <cell r="G759" t="str">
            <v>2</v>
          </cell>
          <cell r="H759" t="str">
            <v>2011-12-21</v>
          </cell>
          <cell r="I759" t="str">
            <v/>
          </cell>
          <cell r="J759" t="str">
            <v>163.5</v>
          </cell>
          <cell r="K759" t="str">
            <v>52.9</v>
          </cell>
          <cell r="L759" t="str">
            <v>4.2</v>
          </cell>
          <cell r="M759" t="str">
            <v>5.0</v>
          </cell>
          <cell r="N759" t="str">
            <v>100</v>
          </cell>
          <cell r="O759" t="str">
            <v>正常</v>
          </cell>
          <cell r="P759" t="str">
            <v>2612</v>
          </cell>
          <cell r="Q759" t="str">
            <v>90</v>
          </cell>
          <cell r="R759" t="str">
            <v>优秀</v>
          </cell>
          <cell r="S759" t="str">
            <v>9.6</v>
          </cell>
          <cell r="T759" t="str">
            <v>72</v>
          </cell>
          <cell r="U759" t="str">
            <v>及格</v>
          </cell>
          <cell r="V759" t="str">
            <v>26</v>
          </cell>
          <cell r="W759" t="str">
            <v>100</v>
          </cell>
          <cell r="X759" t="str">
            <v>优秀</v>
          </cell>
          <cell r="Y759" t="str">
            <v/>
          </cell>
          <cell r="Z759" t="str">
            <v/>
          </cell>
          <cell r="AA759" t="str">
            <v/>
          </cell>
          <cell r="AB759" t="str">
            <v/>
          </cell>
          <cell r="AC759" t="str">
            <v/>
          </cell>
          <cell r="AD759" t="str">
            <v/>
          </cell>
          <cell r="AE759" t="str">
            <v/>
          </cell>
          <cell r="AF759" t="str">
            <v>160</v>
          </cell>
          <cell r="AG759" t="str">
            <v>72</v>
          </cell>
          <cell r="AH759" t="str">
            <v>及格</v>
          </cell>
          <cell r="AI759" t="str">
            <v>4.48</v>
          </cell>
          <cell r="AJ759" t="str">
            <v>62</v>
          </cell>
          <cell r="AK759" t="str">
            <v>0</v>
          </cell>
          <cell r="AL759" t="str">
            <v>及格</v>
          </cell>
          <cell r="AM759" t="str">
            <v/>
          </cell>
          <cell r="AN759" t="str">
            <v/>
          </cell>
          <cell r="AO759" t="str">
            <v/>
          </cell>
          <cell r="AP759" t="str">
            <v/>
          </cell>
          <cell r="AQ759" t="str">
            <v>33</v>
          </cell>
          <cell r="AR759" t="str">
            <v>72</v>
          </cell>
          <cell r="AS759" t="str">
            <v>0</v>
          </cell>
          <cell r="AT759" t="str">
            <v>及格</v>
          </cell>
          <cell r="AU759" t="str">
            <v/>
          </cell>
          <cell r="AV759" t="str">
            <v/>
          </cell>
          <cell r="AW759" t="str">
            <v/>
          </cell>
          <cell r="AX759" t="str">
            <v/>
          </cell>
          <cell r="AY759" t="str">
            <v>79.7</v>
          </cell>
          <cell r="AZ759" t="str">
            <v>0</v>
          </cell>
          <cell r="BA759" t="str">
            <v>79.7</v>
          </cell>
          <cell r="BB759" t="str">
            <v>及格</v>
          </cell>
        </row>
        <row r="760">
          <cell r="F760" t="str">
            <v>谈倪妮</v>
          </cell>
          <cell r="G760" t="str">
            <v>2</v>
          </cell>
          <cell r="H760" t="str">
            <v>2011-11-09</v>
          </cell>
          <cell r="I760" t="str">
            <v/>
          </cell>
          <cell r="J760" t="str">
            <v>166</v>
          </cell>
          <cell r="K760" t="str">
            <v>53</v>
          </cell>
          <cell r="L760" t="str">
            <v>4.4</v>
          </cell>
          <cell r="M760" t="str">
            <v>4.4</v>
          </cell>
          <cell r="N760" t="str">
            <v>100</v>
          </cell>
          <cell r="O760" t="str">
            <v>正常</v>
          </cell>
          <cell r="P760" t="str">
            <v>2722</v>
          </cell>
          <cell r="Q760" t="str">
            <v>95</v>
          </cell>
          <cell r="R760" t="str">
            <v>优秀</v>
          </cell>
          <cell r="S760" t="str">
            <v>9</v>
          </cell>
          <cell r="T760" t="str">
            <v>78</v>
          </cell>
          <cell r="U760" t="str">
            <v>及格</v>
          </cell>
          <cell r="V760" t="str">
            <v>14</v>
          </cell>
          <cell r="W760" t="str">
            <v>78</v>
          </cell>
          <cell r="X760" t="str">
            <v>及格</v>
          </cell>
          <cell r="Y760" t="str">
            <v/>
          </cell>
          <cell r="Z760" t="str">
            <v/>
          </cell>
          <cell r="AA760" t="str">
            <v/>
          </cell>
          <cell r="AB760" t="str">
            <v/>
          </cell>
          <cell r="AC760" t="str">
            <v/>
          </cell>
          <cell r="AD760" t="str">
            <v/>
          </cell>
          <cell r="AE760" t="str">
            <v/>
          </cell>
          <cell r="AF760" t="str">
            <v>165</v>
          </cell>
          <cell r="AG760" t="str">
            <v>76</v>
          </cell>
          <cell r="AH760" t="str">
            <v>及格</v>
          </cell>
          <cell r="AI760" t="str">
            <v>4.35</v>
          </cell>
          <cell r="AJ760" t="str">
            <v>68</v>
          </cell>
          <cell r="AK760" t="str">
            <v>0</v>
          </cell>
          <cell r="AL760" t="str">
            <v>及格</v>
          </cell>
          <cell r="AM760" t="str">
            <v/>
          </cell>
          <cell r="AN760" t="str">
            <v/>
          </cell>
          <cell r="AO760" t="str">
            <v/>
          </cell>
          <cell r="AP760" t="str">
            <v/>
          </cell>
          <cell r="AQ760" t="str">
            <v>47</v>
          </cell>
          <cell r="AR760" t="str">
            <v>90</v>
          </cell>
          <cell r="AS760" t="str">
            <v>0</v>
          </cell>
          <cell r="AT760" t="str">
            <v>优秀</v>
          </cell>
          <cell r="AU760" t="str">
            <v/>
          </cell>
          <cell r="AV760" t="str">
            <v/>
          </cell>
          <cell r="AW760" t="str">
            <v/>
          </cell>
          <cell r="AX760" t="str">
            <v/>
          </cell>
          <cell r="AY760" t="str">
            <v>82.9</v>
          </cell>
          <cell r="AZ760" t="str">
            <v>0</v>
          </cell>
          <cell r="BA760" t="str">
            <v>82.9</v>
          </cell>
          <cell r="BB760" t="str">
            <v>良好</v>
          </cell>
        </row>
        <row r="761">
          <cell r="F761" t="str">
            <v>陈欣</v>
          </cell>
          <cell r="G761" t="str">
            <v>2</v>
          </cell>
          <cell r="H761" t="str">
            <v>2012-03-24</v>
          </cell>
          <cell r="I761" t="str">
            <v/>
          </cell>
          <cell r="J761" t="str">
            <v>158.5</v>
          </cell>
          <cell r="K761" t="str">
            <v>40.3</v>
          </cell>
          <cell r="L761" t="str">
            <v>4.9</v>
          </cell>
          <cell r="M761" t="str">
            <v>4.9</v>
          </cell>
          <cell r="N761" t="str">
            <v>100</v>
          </cell>
          <cell r="O761" t="str">
            <v>正常</v>
          </cell>
          <cell r="P761" t="str">
            <v>1500</v>
          </cell>
          <cell r="Q761" t="str">
            <v>62</v>
          </cell>
          <cell r="R761" t="str">
            <v>及格</v>
          </cell>
          <cell r="S761" t="str">
            <v>10</v>
          </cell>
          <cell r="T761" t="str">
            <v>68</v>
          </cell>
          <cell r="U761" t="str">
            <v>及格</v>
          </cell>
          <cell r="V761" t="str">
            <v>11.5</v>
          </cell>
          <cell r="W761" t="str">
            <v>74</v>
          </cell>
          <cell r="X761" t="str">
            <v>及格</v>
          </cell>
          <cell r="Y761" t="str">
            <v/>
          </cell>
          <cell r="Z761" t="str">
            <v/>
          </cell>
          <cell r="AA761" t="str">
            <v/>
          </cell>
          <cell r="AB761" t="str">
            <v/>
          </cell>
          <cell r="AC761" t="str">
            <v/>
          </cell>
          <cell r="AD761" t="str">
            <v/>
          </cell>
          <cell r="AE761" t="str">
            <v/>
          </cell>
          <cell r="AF761" t="str">
            <v>155</v>
          </cell>
          <cell r="AG761" t="str">
            <v>70</v>
          </cell>
          <cell r="AH761" t="str">
            <v>及格</v>
          </cell>
          <cell r="AI761" t="str">
            <v>4.29</v>
          </cell>
          <cell r="AJ761" t="str">
            <v>70</v>
          </cell>
          <cell r="AK761" t="str">
            <v>0</v>
          </cell>
          <cell r="AL761" t="str">
            <v>及格</v>
          </cell>
          <cell r="AM761" t="str">
            <v/>
          </cell>
          <cell r="AN761" t="str">
            <v/>
          </cell>
          <cell r="AO761" t="str">
            <v/>
          </cell>
          <cell r="AP761" t="str">
            <v/>
          </cell>
          <cell r="AQ761" t="str">
            <v>32</v>
          </cell>
          <cell r="AR761" t="str">
            <v>72</v>
          </cell>
          <cell r="AS761" t="str">
            <v>0</v>
          </cell>
          <cell r="AT761" t="str">
            <v>及格</v>
          </cell>
          <cell r="AU761" t="str">
            <v/>
          </cell>
          <cell r="AV761" t="str">
            <v/>
          </cell>
          <cell r="AW761" t="str">
            <v/>
          </cell>
          <cell r="AX761" t="str">
            <v/>
          </cell>
          <cell r="AY761" t="str">
            <v>73.5</v>
          </cell>
          <cell r="AZ761" t="str">
            <v>0</v>
          </cell>
          <cell r="BA761" t="str">
            <v>73.5</v>
          </cell>
          <cell r="BB761" t="str">
            <v>及格</v>
          </cell>
        </row>
        <row r="762">
          <cell r="F762" t="str">
            <v>葛昕益</v>
          </cell>
          <cell r="G762" t="str">
            <v>1</v>
          </cell>
          <cell r="H762" t="str">
            <v>2011-12-15</v>
          </cell>
          <cell r="I762" t="str">
            <v/>
          </cell>
          <cell r="J762" t="str">
            <v>154.5</v>
          </cell>
          <cell r="K762" t="str">
            <v>43.2</v>
          </cell>
          <cell r="L762" t="str">
            <v>4.6</v>
          </cell>
          <cell r="M762" t="str">
            <v>4.7</v>
          </cell>
          <cell r="N762" t="str">
            <v>100</v>
          </cell>
          <cell r="O762" t="str">
            <v>正常</v>
          </cell>
          <cell r="P762" t="str">
            <v>2723</v>
          </cell>
          <cell r="Q762" t="str">
            <v>76</v>
          </cell>
          <cell r="R762" t="str">
            <v>及格</v>
          </cell>
          <cell r="S762" t="str">
            <v>8.3</v>
          </cell>
          <cell r="T762" t="str">
            <v>78</v>
          </cell>
          <cell r="U762" t="str">
            <v>及格</v>
          </cell>
          <cell r="V762" t="str">
            <v>8</v>
          </cell>
          <cell r="W762" t="str">
            <v>76</v>
          </cell>
          <cell r="X762" t="str">
            <v>及格</v>
          </cell>
          <cell r="Y762" t="str">
            <v/>
          </cell>
          <cell r="Z762" t="str">
            <v/>
          </cell>
          <cell r="AA762" t="str">
            <v/>
          </cell>
          <cell r="AB762" t="str">
            <v/>
          </cell>
          <cell r="AC762" t="str">
            <v/>
          </cell>
          <cell r="AD762" t="str">
            <v/>
          </cell>
          <cell r="AE762" t="str">
            <v/>
          </cell>
          <cell r="AF762" t="str">
            <v>190</v>
          </cell>
          <cell r="AG762" t="str">
            <v>76</v>
          </cell>
          <cell r="AH762" t="str">
            <v>及格</v>
          </cell>
          <cell r="AI762" t="str">
            <v/>
          </cell>
          <cell r="AJ762" t="str">
            <v/>
          </cell>
          <cell r="AK762" t="str">
            <v/>
          </cell>
          <cell r="AL762" t="str">
            <v/>
          </cell>
          <cell r="AM762" t="str">
            <v>4.20</v>
          </cell>
          <cell r="AN762" t="str">
            <v>85</v>
          </cell>
          <cell r="AO762" t="str">
            <v>0</v>
          </cell>
          <cell r="AP762" t="str">
            <v>良好</v>
          </cell>
          <cell r="AQ762" t="str">
            <v/>
          </cell>
          <cell r="AR762" t="str">
            <v/>
          </cell>
          <cell r="AS762" t="str">
            <v/>
          </cell>
          <cell r="AT762" t="str">
            <v/>
          </cell>
          <cell r="AU762" t="str">
            <v>1</v>
          </cell>
          <cell r="AV762" t="str">
            <v>30</v>
          </cell>
          <cell r="AW762" t="str">
            <v>0</v>
          </cell>
          <cell r="AX762" t="str">
            <v>不及格</v>
          </cell>
          <cell r="AY762" t="str">
            <v>77.2</v>
          </cell>
          <cell r="AZ762" t="str">
            <v>0</v>
          </cell>
          <cell r="BA762" t="str">
            <v>77.2</v>
          </cell>
          <cell r="BB762" t="str">
            <v>及格</v>
          </cell>
        </row>
        <row r="763">
          <cell r="F763" t="str">
            <v>张峰豪</v>
          </cell>
          <cell r="G763" t="str">
            <v>1</v>
          </cell>
          <cell r="H763" t="str">
            <v>2012-08-21</v>
          </cell>
          <cell r="I763" t="str">
            <v/>
          </cell>
          <cell r="J763" t="str">
            <v>162</v>
          </cell>
          <cell r="K763" t="str">
            <v>45.9</v>
          </cell>
          <cell r="L763" t="str">
            <v>5.0</v>
          </cell>
          <cell r="M763" t="str">
            <v>5.0</v>
          </cell>
          <cell r="N763" t="str">
            <v>100</v>
          </cell>
          <cell r="O763" t="str">
            <v>正常</v>
          </cell>
          <cell r="P763" t="str">
            <v>2815</v>
          </cell>
          <cell r="Q763" t="str">
            <v>78</v>
          </cell>
          <cell r="R763" t="str">
            <v>及格</v>
          </cell>
          <cell r="S763" t="str">
            <v>7.7</v>
          </cell>
          <cell r="T763" t="str">
            <v>100</v>
          </cell>
          <cell r="U763" t="str">
            <v>优秀</v>
          </cell>
          <cell r="V763" t="str">
            <v>14.5</v>
          </cell>
          <cell r="W763" t="str">
            <v>90</v>
          </cell>
          <cell r="X763" t="str">
            <v>优秀</v>
          </cell>
          <cell r="Y763" t="str">
            <v/>
          </cell>
          <cell r="Z763" t="str">
            <v/>
          </cell>
          <cell r="AA763" t="str">
            <v/>
          </cell>
          <cell r="AB763" t="str">
            <v/>
          </cell>
          <cell r="AC763" t="str">
            <v/>
          </cell>
          <cell r="AD763" t="str">
            <v/>
          </cell>
          <cell r="AE763" t="str">
            <v/>
          </cell>
          <cell r="AF763" t="str">
            <v>205</v>
          </cell>
          <cell r="AG763" t="str">
            <v>85</v>
          </cell>
          <cell r="AH763" t="str">
            <v>良好</v>
          </cell>
          <cell r="AI763" t="str">
            <v/>
          </cell>
          <cell r="AJ763" t="str">
            <v/>
          </cell>
          <cell r="AK763" t="str">
            <v/>
          </cell>
          <cell r="AL763" t="str">
            <v/>
          </cell>
          <cell r="AM763" t="str">
            <v>4.12</v>
          </cell>
          <cell r="AN763" t="str">
            <v>90</v>
          </cell>
          <cell r="AO763" t="str">
            <v>0</v>
          </cell>
          <cell r="AP763" t="str">
            <v>优秀</v>
          </cell>
          <cell r="AQ763" t="str">
            <v/>
          </cell>
          <cell r="AR763" t="str">
            <v/>
          </cell>
          <cell r="AS763" t="str">
            <v/>
          </cell>
          <cell r="AT763" t="str">
            <v/>
          </cell>
          <cell r="AU763" t="str">
            <v>1</v>
          </cell>
          <cell r="AV763" t="str">
            <v>30</v>
          </cell>
          <cell r="AW763" t="str">
            <v>0</v>
          </cell>
          <cell r="AX763" t="str">
            <v>不及格</v>
          </cell>
          <cell r="AY763" t="str">
            <v>85.2</v>
          </cell>
          <cell r="AZ763" t="str">
            <v>0</v>
          </cell>
          <cell r="BA763" t="str">
            <v>85.2</v>
          </cell>
          <cell r="BB763" t="str">
            <v>良好</v>
          </cell>
        </row>
        <row r="764">
          <cell r="F764" t="str">
            <v>丁彦岚</v>
          </cell>
          <cell r="G764" t="str">
            <v>2</v>
          </cell>
          <cell r="H764" t="str">
            <v>2012-05-23</v>
          </cell>
          <cell r="I764" t="str">
            <v/>
          </cell>
          <cell r="J764" t="str">
            <v>156.5</v>
          </cell>
          <cell r="K764" t="str">
            <v>58.5</v>
          </cell>
          <cell r="L764" t="str">
            <v>4.3</v>
          </cell>
          <cell r="M764" t="str">
            <v>4.2</v>
          </cell>
          <cell r="N764" t="str">
            <v>80</v>
          </cell>
          <cell r="O764" t="str">
            <v>超重</v>
          </cell>
          <cell r="P764" t="str">
            <v>2597</v>
          </cell>
          <cell r="Q764" t="str">
            <v>90</v>
          </cell>
          <cell r="R764" t="str">
            <v>优秀</v>
          </cell>
          <cell r="S764" t="str">
            <v>10</v>
          </cell>
          <cell r="T764" t="str">
            <v>68</v>
          </cell>
          <cell r="U764" t="str">
            <v>及格</v>
          </cell>
          <cell r="V764" t="str">
            <v>11.5</v>
          </cell>
          <cell r="W764" t="str">
            <v>74</v>
          </cell>
          <cell r="X764" t="str">
            <v>及格</v>
          </cell>
          <cell r="Y764" t="str">
            <v/>
          </cell>
          <cell r="Z764" t="str">
            <v/>
          </cell>
          <cell r="AA764" t="str">
            <v/>
          </cell>
          <cell r="AB764" t="str">
            <v/>
          </cell>
          <cell r="AC764" t="str">
            <v/>
          </cell>
          <cell r="AD764" t="str">
            <v/>
          </cell>
          <cell r="AE764" t="str">
            <v/>
          </cell>
          <cell r="AF764" t="str">
            <v>155</v>
          </cell>
          <cell r="AG764" t="str">
            <v>70</v>
          </cell>
          <cell r="AH764" t="str">
            <v>及格</v>
          </cell>
          <cell r="AI764" t="str">
            <v>4.39</v>
          </cell>
          <cell r="AJ764" t="str">
            <v>66</v>
          </cell>
          <cell r="AK764" t="str">
            <v>0</v>
          </cell>
          <cell r="AL764" t="str">
            <v>及格</v>
          </cell>
          <cell r="AM764" t="str">
            <v/>
          </cell>
          <cell r="AN764" t="str">
            <v/>
          </cell>
          <cell r="AO764" t="str">
            <v/>
          </cell>
          <cell r="AP764" t="str">
            <v/>
          </cell>
          <cell r="AQ764" t="str">
            <v>30</v>
          </cell>
          <cell r="AR764" t="str">
            <v>70</v>
          </cell>
          <cell r="AS764" t="str">
            <v>0</v>
          </cell>
          <cell r="AT764" t="str">
            <v>及格</v>
          </cell>
          <cell r="AU764" t="str">
            <v/>
          </cell>
          <cell r="AV764" t="str">
            <v/>
          </cell>
          <cell r="AW764" t="str">
            <v/>
          </cell>
          <cell r="AX764" t="str">
            <v/>
          </cell>
          <cell r="AY764" t="str">
            <v>73.7</v>
          </cell>
          <cell r="AZ764" t="str">
            <v>0</v>
          </cell>
          <cell r="BA764" t="str">
            <v>73.7</v>
          </cell>
          <cell r="BB764" t="str">
            <v>及格</v>
          </cell>
        </row>
        <row r="765">
          <cell r="F765" t="str">
            <v>虞梓萱</v>
          </cell>
          <cell r="G765" t="str">
            <v>2</v>
          </cell>
          <cell r="H765" t="str">
            <v>2012-05-03</v>
          </cell>
          <cell r="I765" t="str">
            <v/>
          </cell>
          <cell r="J765" t="str">
            <v>151</v>
          </cell>
          <cell r="K765" t="str">
            <v>35.1</v>
          </cell>
          <cell r="L765" t="str">
            <v>5.0</v>
          </cell>
          <cell r="M765" t="str">
            <v>4.5</v>
          </cell>
          <cell r="N765" t="str">
            <v>100</v>
          </cell>
          <cell r="O765" t="str">
            <v>正常</v>
          </cell>
          <cell r="P765" t="str">
            <v>2043</v>
          </cell>
          <cell r="Q765" t="str">
            <v>72</v>
          </cell>
          <cell r="R765" t="str">
            <v>及格</v>
          </cell>
          <cell r="S765" t="str">
            <v>9.5</v>
          </cell>
          <cell r="T765" t="str">
            <v>74</v>
          </cell>
          <cell r="U765" t="str">
            <v>及格</v>
          </cell>
          <cell r="V765" t="str">
            <v>26</v>
          </cell>
          <cell r="W765" t="str">
            <v>100</v>
          </cell>
          <cell r="X765" t="str">
            <v>优秀</v>
          </cell>
          <cell r="Y765" t="str">
            <v/>
          </cell>
          <cell r="Z765" t="str">
            <v/>
          </cell>
          <cell r="AA765" t="str">
            <v/>
          </cell>
          <cell r="AB765" t="str">
            <v/>
          </cell>
          <cell r="AC765" t="str">
            <v/>
          </cell>
          <cell r="AD765" t="str">
            <v/>
          </cell>
          <cell r="AE765" t="str">
            <v/>
          </cell>
          <cell r="AF765" t="str">
            <v>160</v>
          </cell>
          <cell r="AG765" t="str">
            <v>72</v>
          </cell>
          <cell r="AH765" t="str">
            <v>及格</v>
          </cell>
          <cell r="AI765" t="str">
            <v>4.40</v>
          </cell>
          <cell r="AJ765" t="str">
            <v>66</v>
          </cell>
          <cell r="AK765" t="str">
            <v>0</v>
          </cell>
          <cell r="AL765" t="str">
            <v>及格</v>
          </cell>
          <cell r="AM765" t="str">
            <v/>
          </cell>
          <cell r="AN765" t="str">
            <v/>
          </cell>
          <cell r="AO765" t="str">
            <v/>
          </cell>
          <cell r="AP765" t="str">
            <v/>
          </cell>
          <cell r="AQ765" t="str">
            <v>34</v>
          </cell>
          <cell r="AR765" t="str">
            <v>74</v>
          </cell>
          <cell r="AS765" t="str">
            <v>0</v>
          </cell>
          <cell r="AT765" t="str">
            <v>及格</v>
          </cell>
          <cell r="AU765" t="str">
            <v/>
          </cell>
          <cell r="AV765" t="str">
            <v/>
          </cell>
          <cell r="AW765" t="str">
            <v/>
          </cell>
          <cell r="AX765" t="str">
            <v/>
          </cell>
          <cell r="AY765" t="str">
            <v>78.4</v>
          </cell>
          <cell r="AZ765" t="str">
            <v>0</v>
          </cell>
          <cell r="BA765" t="str">
            <v>78.4</v>
          </cell>
          <cell r="BB765" t="str">
            <v>及格</v>
          </cell>
        </row>
        <row r="766">
          <cell r="F766" t="str">
            <v>史昕恬</v>
          </cell>
          <cell r="G766" t="str">
            <v>2</v>
          </cell>
          <cell r="H766" t="str">
            <v>2012-03-02</v>
          </cell>
          <cell r="I766" t="str">
            <v/>
          </cell>
          <cell r="J766" t="str">
            <v>155.5</v>
          </cell>
          <cell r="K766" t="str">
            <v>44.3</v>
          </cell>
          <cell r="L766" t="str">
            <v>4.0</v>
          </cell>
          <cell r="M766" t="str">
            <v>4.0</v>
          </cell>
          <cell r="N766" t="str">
            <v>100</v>
          </cell>
          <cell r="O766" t="str">
            <v>正常</v>
          </cell>
          <cell r="P766" t="str">
            <v>1909</v>
          </cell>
          <cell r="Q766" t="str">
            <v>70</v>
          </cell>
          <cell r="R766" t="str">
            <v>及格</v>
          </cell>
          <cell r="S766" t="str">
            <v>9.8</v>
          </cell>
          <cell r="T766" t="str">
            <v>70</v>
          </cell>
          <cell r="U766" t="str">
            <v>及格</v>
          </cell>
          <cell r="V766" t="str">
            <v>15</v>
          </cell>
          <cell r="W766" t="str">
            <v>80</v>
          </cell>
          <cell r="X766" t="str">
            <v>良好</v>
          </cell>
          <cell r="Y766" t="str">
            <v/>
          </cell>
          <cell r="Z766" t="str">
            <v/>
          </cell>
          <cell r="AA766" t="str">
            <v/>
          </cell>
          <cell r="AB766" t="str">
            <v/>
          </cell>
          <cell r="AC766" t="str">
            <v/>
          </cell>
          <cell r="AD766" t="str">
            <v/>
          </cell>
          <cell r="AE766" t="str">
            <v/>
          </cell>
          <cell r="AF766" t="str">
            <v>150</v>
          </cell>
          <cell r="AG766" t="str">
            <v>66</v>
          </cell>
          <cell r="AH766" t="str">
            <v>及格</v>
          </cell>
          <cell r="AI766" t="str">
            <v>4.25</v>
          </cell>
          <cell r="AJ766" t="str">
            <v>72</v>
          </cell>
          <cell r="AK766" t="str">
            <v>0</v>
          </cell>
          <cell r="AL766" t="str">
            <v>及格</v>
          </cell>
          <cell r="AM766" t="str">
            <v/>
          </cell>
          <cell r="AN766" t="str">
            <v/>
          </cell>
          <cell r="AO766" t="str">
            <v/>
          </cell>
          <cell r="AP766" t="str">
            <v/>
          </cell>
          <cell r="AQ766" t="str">
            <v>38</v>
          </cell>
          <cell r="AR766" t="str">
            <v>78</v>
          </cell>
          <cell r="AS766" t="str">
            <v>0</v>
          </cell>
          <cell r="AT766" t="str">
            <v>及格</v>
          </cell>
          <cell r="AU766" t="str">
            <v/>
          </cell>
          <cell r="AV766" t="str">
            <v/>
          </cell>
          <cell r="AW766" t="str">
            <v/>
          </cell>
          <cell r="AX766" t="str">
            <v/>
          </cell>
          <cell r="AY766" t="str">
            <v>76.3</v>
          </cell>
          <cell r="AZ766" t="str">
            <v>0</v>
          </cell>
          <cell r="BA766" t="str">
            <v>76.3</v>
          </cell>
          <cell r="BB766" t="str">
            <v>及格</v>
          </cell>
        </row>
        <row r="767">
          <cell r="F767" t="str">
            <v>唐婧萱</v>
          </cell>
          <cell r="G767" t="str">
            <v>2</v>
          </cell>
          <cell r="H767" t="str">
            <v>2011-02-07</v>
          </cell>
          <cell r="I767" t="str">
            <v/>
          </cell>
          <cell r="J767" t="str">
            <v>157.5</v>
          </cell>
          <cell r="K767" t="str">
            <v>49.3</v>
          </cell>
          <cell r="L767" t="str">
            <v>5.0</v>
          </cell>
          <cell r="M767" t="str">
            <v>4.9</v>
          </cell>
          <cell r="N767" t="str">
            <v>100</v>
          </cell>
          <cell r="O767" t="str">
            <v>正常</v>
          </cell>
          <cell r="P767" t="str">
            <v>3150</v>
          </cell>
          <cell r="Q767" t="str">
            <v>100</v>
          </cell>
          <cell r="R767" t="str">
            <v>优秀</v>
          </cell>
          <cell r="S767" t="str">
            <v>9</v>
          </cell>
          <cell r="T767" t="str">
            <v>78</v>
          </cell>
          <cell r="U767" t="str">
            <v>及格</v>
          </cell>
          <cell r="V767" t="str">
            <v>24</v>
          </cell>
          <cell r="W767" t="str">
            <v>100</v>
          </cell>
          <cell r="X767" t="str">
            <v>优秀</v>
          </cell>
          <cell r="Y767" t="str">
            <v/>
          </cell>
          <cell r="Z767" t="str">
            <v/>
          </cell>
          <cell r="AA767" t="str">
            <v/>
          </cell>
          <cell r="AB767" t="str">
            <v/>
          </cell>
          <cell r="AC767" t="str">
            <v/>
          </cell>
          <cell r="AD767" t="str">
            <v/>
          </cell>
          <cell r="AE767" t="str">
            <v/>
          </cell>
          <cell r="AF767" t="str">
            <v>210</v>
          </cell>
          <cell r="AG767" t="str">
            <v>100</v>
          </cell>
          <cell r="AH767" t="str">
            <v>优秀</v>
          </cell>
          <cell r="AI767" t="str">
            <v>3.48</v>
          </cell>
          <cell r="AJ767" t="str">
            <v>85</v>
          </cell>
          <cell r="AK767" t="str">
            <v>0</v>
          </cell>
          <cell r="AL767" t="str">
            <v>良好</v>
          </cell>
          <cell r="AM767" t="str">
            <v/>
          </cell>
          <cell r="AN767" t="str">
            <v/>
          </cell>
          <cell r="AO767" t="str">
            <v/>
          </cell>
          <cell r="AP767" t="str">
            <v/>
          </cell>
          <cell r="AQ767" t="str">
            <v>52</v>
          </cell>
          <cell r="AR767" t="str">
            <v>100</v>
          </cell>
          <cell r="AS767" t="str">
            <v>0</v>
          </cell>
          <cell r="AT767" t="str">
            <v>优秀</v>
          </cell>
          <cell r="AU767" t="str">
            <v/>
          </cell>
          <cell r="AV767" t="str">
            <v/>
          </cell>
          <cell r="AW767" t="str">
            <v/>
          </cell>
          <cell r="AX767" t="str">
            <v/>
          </cell>
          <cell r="AY767" t="str">
            <v>92.6</v>
          </cell>
          <cell r="AZ767" t="str">
            <v>0</v>
          </cell>
          <cell r="BA767" t="str">
            <v>92.6</v>
          </cell>
          <cell r="BB767" t="str">
            <v>优秀</v>
          </cell>
        </row>
        <row r="768">
          <cell r="F768" t="str">
            <v>匡扶苏</v>
          </cell>
          <cell r="G768" t="str">
            <v>1</v>
          </cell>
          <cell r="H768" t="str">
            <v>2010-09-03</v>
          </cell>
          <cell r="I768" t="str">
            <v/>
          </cell>
          <cell r="J768" t="str">
            <v>182.5</v>
          </cell>
          <cell r="K768" t="str">
            <v>58.1</v>
          </cell>
          <cell r="L768" t="str">
            <v>5.2</v>
          </cell>
          <cell r="M768" t="str">
            <v>5.2</v>
          </cell>
          <cell r="N768" t="str">
            <v>100</v>
          </cell>
          <cell r="O768" t="str">
            <v>正常</v>
          </cell>
          <cell r="P768" t="str">
            <v>4100</v>
          </cell>
          <cell r="Q768" t="str">
            <v>100</v>
          </cell>
          <cell r="R768" t="str">
            <v>优秀</v>
          </cell>
          <cell r="S768" t="str">
            <v>7.4</v>
          </cell>
          <cell r="T768" t="str">
            <v>100</v>
          </cell>
          <cell r="U768" t="str">
            <v>优秀</v>
          </cell>
          <cell r="V768" t="str">
            <v>18</v>
          </cell>
          <cell r="W768" t="str">
            <v>95</v>
          </cell>
          <cell r="X768" t="str">
            <v>优秀</v>
          </cell>
          <cell r="Y768" t="str">
            <v/>
          </cell>
          <cell r="Z768" t="str">
            <v/>
          </cell>
          <cell r="AA768" t="str">
            <v/>
          </cell>
          <cell r="AB768" t="str">
            <v/>
          </cell>
          <cell r="AC768" t="str">
            <v/>
          </cell>
          <cell r="AD768" t="str">
            <v/>
          </cell>
          <cell r="AE768" t="str">
            <v/>
          </cell>
          <cell r="AF768" t="str">
            <v>231</v>
          </cell>
          <cell r="AG768" t="str">
            <v>90</v>
          </cell>
          <cell r="AH768" t="str">
            <v>优秀</v>
          </cell>
          <cell r="AI768" t="str">
            <v/>
          </cell>
          <cell r="AJ768" t="str">
            <v/>
          </cell>
          <cell r="AK768" t="str">
            <v/>
          </cell>
          <cell r="AL768" t="str">
            <v/>
          </cell>
          <cell r="AM768" t="str">
            <v>4.03</v>
          </cell>
          <cell r="AN768" t="str">
            <v>85</v>
          </cell>
          <cell r="AO768" t="str">
            <v>0</v>
          </cell>
          <cell r="AP768" t="str">
            <v>良好</v>
          </cell>
          <cell r="AQ768" t="str">
            <v/>
          </cell>
          <cell r="AR768" t="str">
            <v/>
          </cell>
          <cell r="AS768" t="str">
            <v/>
          </cell>
          <cell r="AT768" t="str">
            <v/>
          </cell>
          <cell r="AU768" t="str">
            <v>5</v>
          </cell>
          <cell r="AV768" t="str">
            <v>60</v>
          </cell>
          <cell r="AW768" t="str">
            <v>0</v>
          </cell>
          <cell r="AX768" t="str">
            <v>及格</v>
          </cell>
          <cell r="AY768" t="str">
            <v>91.5</v>
          </cell>
          <cell r="AZ768" t="str">
            <v>0</v>
          </cell>
          <cell r="BA768" t="str">
            <v>91.5</v>
          </cell>
          <cell r="BB768" t="str">
            <v>优秀</v>
          </cell>
        </row>
        <row r="769">
          <cell r="F769" t="str">
            <v>强腾允</v>
          </cell>
          <cell r="G769" t="str">
            <v>2</v>
          </cell>
          <cell r="H769" t="str">
            <v>2011-01-18</v>
          </cell>
          <cell r="I769" t="str">
            <v/>
          </cell>
          <cell r="J769" t="str">
            <v>155.5</v>
          </cell>
          <cell r="K769" t="str">
            <v>38.4</v>
          </cell>
          <cell r="L769" t="str">
            <v>4.2</v>
          </cell>
          <cell r="M769" t="str">
            <v>4.2</v>
          </cell>
          <cell r="N769" t="str">
            <v>100</v>
          </cell>
          <cell r="O769" t="str">
            <v>正常</v>
          </cell>
          <cell r="P769" t="str">
            <v>3160</v>
          </cell>
          <cell r="Q769" t="str">
            <v>100</v>
          </cell>
          <cell r="R769" t="str">
            <v>优秀</v>
          </cell>
          <cell r="S769" t="str">
            <v>10.2</v>
          </cell>
          <cell r="T769" t="str">
            <v>66</v>
          </cell>
          <cell r="U769" t="str">
            <v>及格</v>
          </cell>
          <cell r="V769" t="str">
            <v>23.5</v>
          </cell>
          <cell r="W769" t="str">
            <v>100</v>
          </cell>
          <cell r="X769" t="str">
            <v>优秀</v>
          </cell>
          <cell r="Y769" t="str">
            <v/>
          </cell>
          <cell r="Z769" t="str">
            <v/>
          </cell>
          <cell r="AA769" t="str">
            <v/>
          </cell>
          <cell r="AB769" t="str">
            <v/>
          </cell>
          <cell r="AC769" t="str">
            <v/>
          </cell>
          <cell r="AD769" t="str">
            <v/>
          </cell>
          <cell r="AE769" t="str">
            <v/>
          </cell>
          <cell r="AF769" t="str">
            <v>191</v>
          </cell>
          <cell r="AG769" t="str">
            <v>90</v>
          </cell>
          <cell r="AH769" t="str">
            <v>优秀</v>
          </cell>
          <cell r="AI769" t="str">
            <v>3.54</v>
          </cell>
          <cell r="AJ769" t="str">
            <v>80</v>
          </cell>
          <cell r="AK769" t="str">
            <v>0</v>
          </cell>
          <cell r="AL769" t="str">
            <v>良好</v>
          </cell>
          <cell r="AM769" t="str">
            <v/>
          </cell>
          <cell r="AN769" t="str">
            <v/>
          </cell>
          <cell r="AO769" t="str">
            <v/>
          </cell>
          <cell r="AP769" t="str">
            <v/>
          </cell>
          <cell r="AQ769" t="str">
            <v>40</v>
          </cell>
          <cell r="AR769" t="str">
            <v>78</v>
          </cell>
          <cell r="AS769" t="str">
            <v>0</v>
          </cell>
          <cell r="AT769" t="str">
            <v>及格</v>
          </cell>
          <cell r="AU769" t="str">
            <v/>
          </cell>
          <cell r="AV769" t="str">
            <v/>
          </cell>
          <cell r="AW769" t="str">
            <v/>
          </cell>
          <cell r="AX769" t="str">
            <v/>
          </cell>
          <cell r="AY769" t="str">
            <v>86.0</v>
          </cell>
          <cell r="AZ769" t="str">
            <v>0</v>
          </cell>
          <cell r="BA769" t="str">
            <v>86</v>
          </cell>
          <cell r="BB769" t="str">
            <v>良好</v>
          </cell>
        </row>
        <row r="770">
          <cell r="F770" t="str">
            <v>吴鑫涵</v>
          </cell>
          <cell r="G770" t="str">
            <v>2</v>
          </cell>
          <cell r="H770" t="str">
            <v>2010-10-21</v>
          </cell>
          <cell r="I770" t="str">
            <v/>
          </cell>
          <cell r="J770" t="str">
            <v>158</v>
          </cell>
          <cell r="K770" t="str">
            <v>62.5</v>
          </cell>
          <cell r="L770" t="str">
            <v>4.9</v>
          </cell>
          <cell r="M770" t="str">
            <v>4.9</v>
          </cell>
          <cell r="N770" t="str">
            <v>60</v>
          </cell>
          <cell r="O770" t="str">
            <v>肥胖</v>
          </cell>
          <cell r="P770" t="str">
            <v>3120</v>
          </cell>
          <cell r="Q770" t="str">
            <v>100</v>
          </cell>
          <cell r="R770" t="str">
            <v>优秀</v>
          </cell>
          <cell r="S770" t="str">
            <v>8.7</v>
          </cell>
          <cell r="T770" t="str">
            <v>80</v>
          </cell>
          <cell r="U770" t="str">
            <v>良好</v>
          </cell>
          <cell r="V770" t="str">
            <v>19</v>
          </cell>
          <cell r="W770" t="str">
            <v>85</v>
          </cell>
          <cell r="X770" t="str">
            <v>良好</v>
          </cell>
          <cell r="Y770" t="str">
            <v/>
          </cell>
          <cell r="Z770" t="str">
            <v/>
          </cell>
          <cell r="AA770" t="str">
            <v/>
          </cell>
          <cell r="AB770" t="str">
            <v/>
          </cell>
          <cell r="AC770" t="str">
            <v/>
          </cell>
          <cell r="AD770" t="str">
            <v/>
          </cell>
          <cell r="AE770" t="str">
            <v/>
          </cell>
          <cell r="AF770" t="str">
            <v>185</v>
          </cell>
          <cell r="AG770" t="str">
            <v>85</v>
          </cell>
          <cell r="AH770" t="str">
            <v>良好</v>
          </cell>
          <cell r="AI770" t="str">
            <v>3.37</v>
          </cell>
          <cell r="AJ770" t="str">
            <v>95</v>
          </cell>
          <cell r="AK770" t="str">
            <v>0</v>
          </cell>
          <cell r="AL770" t="str">
            <v>优秀</v>
          </cell>
          <cell r="AM770" t="str">
            <v/>
          </cell>
          <cell r="AN770" t="str">
            <v/>
          </cell>
          <cell r="AO770" t="str">
            <v/>
          </cell>
          <cell r="AP770" t="str">
            <v/>
          </cell>
          <cell r="AQ770" t="str">
            <v>42</v>
          </cell>
          <cell r="AR770" t="str">
            <v>80</v>
          </cell>
          <cell r="AS770" t="str">
            <v>0</v>
          </cell>
          <cell r="AT770" t="str">
            <v>良好</v>
          </cell>
          <cell r="AU770" t="str">
            <v/>
          </cell>
          <cell r="AV770" t="str">
            <v/>
          </cell>
          <cell r="AW770" t="str">
            <v/>
          </cell>
          <cell r="AX770" t="str">
            <v/>
          </cell>
          <cell r="AY770" t="str">
            <v>84.0</v>
          </cell>
          <cell r="AZ770" t="str">
            <v>0</v>
          </cell>
          <cell r="BA770" t="str">
            <v>84</v>
          </cell>
          <cell r="BB770" t="str">
            <v>良好</v>
          </cell>
        </row>
        <row r="771">
          <cell r="F771" t="str">
            <v>王光美</v>
          </cell>
          <cell r="G771" t="str">
            <v>2</v>
          </cell>
          <cell r="H771" t="str">
            <v>2010-09-18</v>
          </cell>
          <cell r="I771" t="str">
            <v/>
          </cell>
          <cell r="J771" t="str">
            <v>162</v>
          </cell>
          <cell r="K771" t="str">
            <v>50.6</v>
          </cell>
          <cell r="L771" t="str">
            <v>4.8</v>
          </cell>
          <cell r="M771" t="str">
            <v>4.6</v>
          </cell>
          <cell r="N771" t="str">
            <v>100</v>
          </cell>
          <cell r="O771" t="str">
            <v>正常</v>
          </cell>
          <cell r="P771" t="str">
            <v>3420</v>
          </cell>
          <cell r="Q771" t="str">
            <v>100</v>
          </cell>
          <cell r="R771" t="str">
            <v>优秀</v>
          </cell>
          <cell r="S771" t="str">
            <v>8.2</v>
          </cell>
          <cell r="T771" t="str">
            <v>90</v>
          </cell>
          <cell r="U771" t="str">
            <v>优秀</v>
          </cell>
          <cell r="V771" t="str">
            <v>29.5</v>
          </cell>
          <cell r="W771" t="str">
            <v>100</v>
          </cell>
          <cell r="X771" t="str">
            <v>优秀</v>
          </cell>
          <cell r="Y771" t="str">
            <v/>
          </cell>
          <cell r="Z771" t="str">
            <v/>
          </cell>
          <cell r="AA771" t="str">
            <v/>
          </cell>
          <cell r="AB771" t="str">
            <v/>
          </cell>
          <cell r="AC771" t="str">
            <v/>
          </cell>
          <cell r="AD771" t="str">
            <v/>
          </cell>
          <cell r="AE771" t="str">
            <v/>
          </cell>
          <cell r="AF771" t="str">
            <v>204</v>
          </cell>
          <cell r="AG771" t="str">
            <v>100</v>
          </cell>
          <cell r="AH771" t="str">
            <v>优秀</v>
          </cell>
          <cell r="AI771" t="str">
            <v>3.51</v>
          </cell>
          <cell r="AJ771" t="str">
            <v>85</v>
          </cell>
          <cell r="AK771" t="str">
            <v>0</v>
          </cell>
          <cell r="AL771" t="str">
            <v>良好</v>
          </cell>
          <cell r="AM771" t="str">
            <v/>
          </cell>
          <cell r="AN771" t="str">
            <v/>
          </cell>
          <cell r="AO771" t="str">
            <v/>
          </cell>
          <cell r="AP771" t="str">
            <v/>
          </cell>
          <cell r="AQ771" t="str">
            <v>46</v>
          </cell>
          <cell r="AR771" t="str">
            <v>85</v>
          </cell>
          <cell r="AS771" t="str">
            <v>0</v>
          </cell>
          <cell r="AT771" t="str">
            <v>良好</v>
          </cell>
          <cell r="AU771" t="str">
            <v/>
          </cell>
          <cell r="AV771" t="str">
            <v/>
          </cell>
          <cell r="AW771" t="str">
            <v/>
          </cell>
          <cell r="AX771" t="str">
            <v/>
          </cell>
          <cell r="AY771" t="str">
            <v>93.5</v>
          </cell>
          <cell r="AZ771" t="str">
            <v>0</v>
          </cell>
          <cell r="BA771" t="str">
            <v>93.5</v>
          </cell>
          <cell r="BB771" t="str">
            <v>优秀</v>
          </cell>
        </row>
        <row r="772">
          <cell r="F772" t="str">
            <v>朱妍霖</v>
          </cell>
          <cell r="G772" t="str">
            <v>2</v>
          </cell>
          <cell r="H772" t="str">
            <v>2011-02-24</v>
          </cell>
          <cell r="I772" t="str">
            <v/>
          </cell>
          <cell r="J772" t="str">
            <v>160</v>
          </cell>
          <cell r="K772" t="str">
            <v>60</v>
          </cell>
          <cell r="L772" t="str">
            <v>5.0</v>
          </cell>
          <cell r="M772" t="str">
            <v>4.9</v>
          </cell>
          <cell r="N772" t="str">
            <v>80</v>
          </cell>
          <cell r="O772" t="str">
            <v>超重</v>
          </cell>
          <cell r="P772" t="str">
            <v>3450</v>
          </cell>
          <cell r="Q772" t="str">
            <v>100</v>
          </cell>
          <cell r="R772" t="str">
            <v>优秀</v>
          </cell>
          <cell r="S772" t="str">
            <v>8.6</v>
          </cell>
          <cell r="T772" t="str">
            <v>80</v>
          </cell>
          <cell r="U772" t="str">
            <v>良好</v>
          </cell>
          <cell r="V772" t="str">
            <v>19</v>
          </cell>
          <cell r="W772" t="str">
            <v>85</v>
          </cell>
          <cell r="X772" t="str">
            <v>良好</v>
          </cell>
          <cell r="Y772" t="str">
            <v/>
          </cell>
          <cell r="Z772" t="str">
            <v/>
          </cell>
          <cell r="AA772" t="str">
            <v/>
          </cell>
          <cell r="AB772" t="str">
            <v/>
          </cell>
          <cell r="AC772" t="str">
            <v/>
          </cell>
          <cell r="AD772" t="str">
            <v/>
          </cell>
          <cell r="AE772" t="str">
            <v/>
          </cell>
          <cell r="AF772" t="str">
            <v>180</v>
          </cell>
          <cell r="AG772" t="str">
            <v>80</v>
          </cell>
          <cell r="AH772" t="str">
            <v>良好</v>
          </cell>
          <cell r="AI772" t="str">
            <v>3.48</v>
          </cell>
          <cell r="AJ772" t="str">
            <v>85</v>
          </cell>
          <cell r="AK772" t="str">
            <v>0</v>
          </cell>
          <cell r="AL772" t="str">
            <v>良好</v>
          </cell>
          <cell r="AM772" t="str">
            <v/>
          </cell>
          <cell r="AN772" t="str">
            <v/>
          </cell>
          <cell r="AO772" t="str">
            <v/>
          </cell>
          <cell r="AP772" t="str">
            <v/>
          </cell>
          <cell r="AQ772" t="str">
            <v>40</v>
          </cell>
          <cell r="AR772" t="str">
            <v>78</v>
          </cell>
          <cell r="AS772" t="str">
            <v>0</v>
          </cell>
          <cell r="AT772" t="str">
            <v>及格</v>
          </cell>
          <cell r="AU772" t="str">
            <v/>
          </cell>
          <cell r="AV772" t="str">
            <v/>
          </cell>
          <cell r="AW772" t="str">
            <v/>
          </cell>
          <cell r="AX772" t="str">
            <v/>
          </cell>
          <cell r="AY772" t="str">
            <v>84.3</v>
          </cell>
          <cell r="AZ772" t="str">
            <v>0</v>
          </cell>
          <cell r="BA772" t="str">
            <v>84.3</v>
          </cell>
          <cell r="BB772" t="str">
            <v>良好</v>
          </cell>
        </row>
        <row r="773">
          <cell r="F773" t="str">
            <v>陆禾</v>
          </cell>
          <cell r="G773" t="str">
            <v>2</v>
          </cell>
          <cell r="H773" t="str">
            <v>2010-11-03</v>
          </cell>
          <cell r="I773" t="str">
            <v/>
          </cell>
          <cell r="J773" t="str">
            <v>167</v>
          </cell>
          <cell r="K773" t="str">
            <v>54.6</v>
          </cell>
          <cell r="L773" t="str">
            <v>5.1</v>
          </cell>
          <cell r="M773" t="str">
            <v>5.0</v>
          </cell>
          <cell r="N773" t="str">
            <v>100</v>
          </cell>
          <cell r="O773" t="str">
            <v>正常</v>
          </cell>
          <cell r="P773" t="str">
            <v>3600</v>
          </cell>
          <cell r="Q773" t="str">
            <v>100</v>
          </cell>
          <cell r="R773" t="str">
            <v>优秀</v>
          </cell>
          <cell r="S773" t="str">
            <v>8.3</v>
          </cell>
          <cell r="T773" t="str">
            <v>85</v>
          </cell>
          <cell r="U773" t="str">
            <v>良好</v>
          </cell>
          <cell r="V773" t="str">
            <v>23</v>
          </cell>
          <cell r="W773" t="str">
            <v>100</v>
          </cell>
          <cell r="X773" t="str">
            <v>优秀</v>
          </cell>
          <cell r="Y773" t="str">
            <v/>
          </cell>
          <cell r="Z773" t="str">
            <v/>
          </cell>
          <cell r="AA773" t="str">
            <v/>
          </cell>
          <cell r="AB773" t="str">
            <v/>
          </cell>
          <cell r="AC773" t="str">
            <v/>
          </cell>
          <cell r="AD773" t="str">
            <v/>
          </cell>
          <cell r="AE773" t="str">
            <v/>
          </cell>
          <cell r="AF773" t="str">
            <v>200</v>
          </cell>
          <cell r="AG773" t="str">
            <v>100</v>
          </cell>
          <cell r="AH773" t="str">
            <v>优秀</v>
          </cell>
          <cell r="AI773" t="str">
            <v>3.45</v>
          </cell>
          <cell r="AJ773" t="str">
            <v>85</v>
          </cell>
          <cell r="AK773" t="str">
            <v>0</v>
          </cell>
          <cell r="AL773" t="str">
            <v>良好</v>
          </cell>
          <cell r="AM773" t="str">
            <v/>
          </cell>
          <cell r="AN773" t="str">
            <v/>
          </cell>
          <cell r="AO773" t="str">
            <v/>
          </cell>
          <cell r="AP773" t="str">
            <v/>
          </cell>
          <cell r="AQ773" t="str">
            <v>47</v>
          </cell>
          <cell r="AR773" t="str">
            <v>90</v>
          </cell>
          <cell r="AS773" t="str">
            <v>0</v>
          </cell>
          <cell r="AT773" t="str">
            <v>优秀</v>
          </cell>
          <cell r="AU773" t="str">
            <v/>
          </cell>
          <cell r="AV773" t="str">
            <v/>
          </cell>
          <cell r="AW773" t="str">
            <v/>
          </cell>
          <cell r="AX773" t="str">
            <v/>
          </cell>
          <cell r="AY773" t="str">
            <v>93.0</v>
          </cell>
          <cell r="AZ773" t="str">
            <v>0</v>
          </cell>
          <cell r="BA773" t="str">
            <v>93</v>
          </cell>
          <cell r="BB773" t="str">
            <v>优秀</v>
          </cell>
        </row>
        <row r="774">
          <cell r="F774" t="str">
            <v>高乐童</v>
          </cell>
          <cell r="G774" t="str">
            <v>2</v>
          </cell>
          <cell r="H774" t="str">
            <v>2010-11-19</v>
          </cell>
          <cell r="I774" t="str">
            <v/>
          </cell>
          <cell r="J774" t="str">
            <v>159.5</v>
          </cell>
          <cell r="K774" t="str">
            <v>42.2</v>
          </cell>
          <cell r="L774" t="str">
            <v>4.6</v>
          </cell>
          <cell r="M774" t="str">
            <v>4.7</v>
          </cell>
          <cell r="N774" t="str">
            <v>100</v>
          </cell>
          <cell r="O774" t="str">
            <v>正常</v>
          </cell>
          <cell r="P774" t="str">
            <v>3210</v>
          </cell>
          <cell r="Q774" t="str">
            <v>100</v>
          </cell>
          <cell r="R774" t="str">
            <v>优秀</v>
          </cell>
          <cell r="S774" t="str">
            <v>9.2</v>
          </cell>
          <cell r="T774" t="str">
            <v>76</v>
          </cell>
          <cell r="U774" t="str">
            <v>及格</v>
          </cell>
          <cell r="V774" t="str">
            <v>18</v>
          </cell>
          <cell r="W774" t="str">
            <v>85</v>
          </cell>
          <cell r="X774" t="str">
            <v>良好</v>
          </cell>
          <cell r="Y774" t="str">
            <v/>
          </cell>
          <cell r="Z774" t="str">
            <v/>
          </cell>
          <cell r="AA774" t="str">
            <v/>
          </cell>
          <cell r="AB774" t="str">
            <v/>
          </cell>
          <cell r="AC774" t="str">
            <v/>
          </cell>
          <cell r="AD774" t="str">
            <v/>
          </cell>
          <cell r="AE774" t="str">
            <v/>
          </cell>
          <cell r="AF774" t="str">
            <v>190</v>
          </cell>
          <cell r="AG774" t="str">
            <v>90</v>
          </cell>
          <cell r="AH774" t="str">
            <v>优秀</v>
          </cell>
          <cell r="AI774" t="str">
            <v>3.50</v>
          </cell>
          <cell r="AJ774" t="str">
            <v>85</v>
          </cell>
          <cell r="AK774" t="str">
            <v>0</v>
          </cell>
          <cell r="AL774" t="str">
            <v>良好</v>
          </cell>
          <cell r="AM774" t="str">
            <v/>
          </cell>
          <cell r="AN774" t="str">
            <v/>
          </cell>
          <cell r="AO774" t="str">
            <v/>
          </cell>
          <cell r="AP774" t="str">
            <v/>
          </cell>
          <cell r="AQ774" t="str">
            <v>46</v>
          </cell>
          <cell r="AR774" t="str">
            <v>85</v>
          </cell>
          <cell r="AS774" t="str">
            <v>0</v>
          </cell>
          <cell r="AT774" t="str">
            <v>良好</v>
          </cell>
          <cell r="AU774" t="str">
            <v/>
          </cell>
          <cell r="AV774" t="str">
            <v/>
          </cell>
          <cell r="AW774" t="str">
            <v/>
          </cell>
          <cell r="AX774" t="str">
            <v/>
          </cell>
          <cell r="AY774" t="str">
            <v>88.2</v>
          </cell>
          <cell r="AZ774" t="str">
            <v>0</v>
          </cell>
          <cell r="BA774" t="str">
            <v>88.2</v>
          </cell>
          <cell r="BB774" t="str">
            <v>良好</v>
          </cell>
        </row>
        <row r="775">
          <cell r="F775" t="str">
            <v>戴望霏</v>
          </cell>
          <cell r="G775" t="str">
            <v>2</v>
          </cell>
          <cell r="H775" t="str">
            <v>2012-03-21</v>
          </cell>
          <cell r="I775" t="str">
            <v/>
          </cell>
          <cell r="J775" t="str">
            <v>158</v>
          </cell>
          <cell r="K775" t="str">
            <v>37.3</v>
          </cell>
          <cell r="L775" t="str">
            <v>5.0</v>
          </cell>
          <cell r="M775" t="str">
            <v>5.0</v>
          </cell>
          <cell r="N775" t="str">
            <v>100</v>
          </cell>
          <cell r="O775" t="str">
            <v>正常</v>
          </cell>
          <cell r="P775" t="str">
            <v>2287</v>
          </cell>
          <cell r="Q775" t="str">
            <v>78</v>
          </cell>
          <cell r="R775" t="str">
            <v>及格</v>
          </cell>
          <cell r="S775" t="str">
            <v>9.4</v>
          </cell>
          <cell r="T775" t="str">
            <v>74</v>
          </cell>
          <cell r="U775" t="str">
            <v>及格</v>
          </cell>
          <cell r="V775" t="str">
            <v>8</v>
          </cell>
          <cell r="W775" t="str">
            <v>68</v>
          </cell>
          <cell r="X775" t="str">
            <v>及格</v>
          </cell>
          <cell r="Y775" t="str">
            <v/>
          </cell>
          <cell r="Z775" t="str">
            <v/>
          </cell>
          <cell r="AA775" t="str">
            <v/>
          </cell>
          <cell r="AB775" t="str">
            <v/>
          </cell>
          <cell r="AC775" t="str">
            <v/>
          </cell>
          <cell r="AD775" t="str">
            <v/>
          </cell>
          <cell r="AE775" t="str">
            <v/>
          </cell>
          <cell r="AF775" t="str">
            <v>170</v>
          </cell>
          <cell r="AG775" t="str">
            <v>80</v>
          </cell>
          <cell r="AH775" t="str">
            <v>良好</v>
          </cell>
          <cell r="AI775" t="str">
            <v>4.07</v>
          </cell>
          <cell r="AJ775" t="str">
            <v>78</v>
          </cell>
          <cell r="AK775" t="str">
            <v>0</v>
          </cell>
          <cell r="AL775" t="str">
            <v>及格</v>
          </cell>
          <cell r="AM775" t="str">
            <v/>
          </cell>
          <cell r="AN775" t="str">
            <v/>
          </cell>
          <cell r="AO775" t="str">
            <v/>
          </cell>
          <cell r="AP775" t="str">
            <v/>
          </cell>
          <cell r="AQ775" t="str">
            <v>30</v>
          </cell>
          <cell r="AR775" t="str">
            <v>70</v>
          </cell>
          <cell r="AS775" t="str">
            <v>0</v>
          </cell>
          <cell r="AT775" t="str">
            <v>及格</v>
          </cell>
          <cell r="AU775" t="str">
            <v/>
          </cell>
          <cell r="AV775" t="str">
            <v/>
          </cell>
          <cell r="AW775" t="str">
            <v/>
          </cell>
          <cell r="AX775" t="str">
            <v/>
          </cell>
          <cell r="AY775" t="str">
            <v>78.9</v>
          </cell>
          <cell r="AZ775" t="str">
            <v>0</v>
          </cell>
          <cell r="BA775" t="str">
            <v>78.9</v>
          </cell>
          <cell r="BB775" t="str">
            <v>及格</v>
          </cell>
        </row>
        <row r="776">
          <cell r="F776" t="str">
            <v>史畅</v>
          </cell>
          <cell r="G776" t="str">
            <v>1</v>
          </cell>
          <cell r="H776" t="str">
            <v>2012-05-31</v>
          </cell>
          <cell r="I776" t="str">
            <v/>
          </cell>
          <cell r="J776" t="str">
            <v>140.5</v>
          </cell>
          <cell r="K776" t="str">
            <v>31.2</v>
          </cell>
          <cell r="L776" t="str">
            <v>5.1</v>
          </cell>
          <cell r="M776" t="str">
            <v>4.7</v>
          </cell>
          <cell r="N776" t="str">
            <v>100</v>
          </cell>
          <cell r="O776" t="str">
            <v>正常</v>
          </cell>
          <cell r="P776" t="str">
            <v>2227</v>
          </cell>
          <cell r="Q776" t="str">
            <v>68</v>
          </cell>
          <cell r="R776" t="str">
            <v>及格</v>
          </cell>
          <cell r="S776" t="str">
            <v>8.3</v>
          </cell>
          <cell r="T776" t="str">
            <v>78</v>
          </cell>
          <cell r="U776" t="str">
            <v>及格</v>
          </cell>
          <cell r="V776" t="str">
            <v>2</v>
          </cell>
          <cell r="W776" t="str">
            <v>66</v>
          </cell>
          <cell r="X776" t="str">
            <v>及格</v>
          </cell>
          <cell r="Y776" t="str">
            <v/>
          </cell>
          <cell r="Z776" t="str">
            <v/>
          </cell>
          <cell r="AA776" t="str">
            <v/>
          </cell>
          <cell r="AB776" t="str">
            <v/>
          </cell>
          <cell r="AC776" t="str">
            <v/>
          </cell>
          <cell r="AD776" t="str">
            <v/>
          </cell>
          <cell r="AE776" t="str">
            <v/>
          </cell>
          <cell r="AF776" t="str">
            <v>175</v>
          </cell>
          <cell r="AG776" t="str">
            <v>70</v>
          </cell>
          <cell r="AH776" t="str">
            <v>及格</v>
          </cell>
          <cell r="AI776" t="str">
            <v/>
          </cell>
          <cell r="AJ776" t="str">
            <v/>
          </cell>
          <cell r="AK776" t="str">
            <v/>
          </cell>
          <cell r="AL776" t="str">
            <v/>
          </cell>
          <cell r="AM776" t="str">
            <v>4.25</v>
          </cell>
          <cell r="AN776" t="str">
            <v>80</v>
          </cell>
          <cell r="AO776" t="str">
            <v>0</v>
          </cell>
          <cell r="AP776" t="str">
            <v>良好</v>
          </cell>
          <cell r="AQ776" t="str">
            <v/>
          </cell>
          <cell r="AR776" t="str">
            <v/>
          </cell>
          <cell r="AS776" t="str">
            <v/>
          </cell>
          <cell r="AT776" t="str">
            <v/>
          </cell>
          <cell r="AU776" t="str">
            <v>1</v>
          </cell>
          <cell r="AV776" t="str">
            <v>30</v>
          </cell>
          <cell r="AW776" t="str">
            <v>0</v>
          </cell>
          <cell r="AX776" t="str">
            <v>不及格</v>
          </cell>
          <cell r="AY776" t="str">
            <v>73.4</v>
          </cell>
          <cell r="AZ776" t="str">
            <v>0</v>
          </cell>
          <cell r="BA776" t="str">
            <v>73.4</v>
          </cell>
          <cell r="BB776" t="str">
            <v>及格</v>
          </cell>
        </row>
        <row r="777">
          <cell r="F777" t="str">
            <v>盛铂淋</v>
          </cell>
          <cell r="G777" t="str">
            <v>1</v>
          </cell>
          <cell r="H777" t="str">
            <v>2012-07-04</v>
          </cell>
          <cell r="I777" t="str">
            <v/>
          </cell>
          <cell r="J777" t="str">
            <v>160.5</v>
          </cell>
          <cell r="K777" t="str">
            <v>70.5</v>
          </cell>
          <cell r="L777" t="str">
            <v>5.1</v>
          </cell>
          <cell r="M777" t="str">
            <v>5.0</v>
          </cell>
          <cell r="N777" t="str">
            <v>60</v>
          </cell>
          <cell r="O777" t="str">
            <v>肥胖</v>
          </cell>
          <cell r="P777" t="str">
            <v>2786</v>
          </cell>
          <cell r="Q777" t="str">
            <v>78</v>
          </cell>
          <cell r="R777" t="str">
            <v>及格</v>
          </cell>
          <cell r="S777" t="str">
            <v>9</v>
          </cell>
          <cell r="T777" t="str">
            <v>72</v>
          </cell>
          <cell r="U777" t="str">
            <v>及格</v>
          </cell>
          <cell r="V777" t="str">
            <v>3</v>
          </cell>
          <cell r="W777" t="str">
            <v>68</v>
          </cell>
          <cell r="X777" t="str">
            <v>及格</v>
          </cell>
          <cell r="Y777" t="str">
            <v/>
          </cell>
          <cell r="Z777" t="str">
            <v/>
          </cell>
          <cell r="AA777" t="str">
            <v/>
          </cell>
          <cell r="AB777" t="str">
            <v/>
          </cell>
          <cell r="AC777" t="str">
            <v/>
          </cell>
          <cell r="AD777" t="str">
            <v/>
          </cell>
          <cell r="AE777" t="str">
            <v/>
          </cell>
          <cell r="AF777" t="str">
            <v>175</v>
          </cell>
          <cell r="AG777" t="str">
            <v>70</v>
          </cell>
          <cell r="AH777" t="str">
            <v>及格</v>
          </cell>
          <cell r="AI777" t="str">
            <v/>
          </cell>
          <cell r="AJ777" t="str">
            <v/>
          </cell>
          <cell r="AK777" t="str">
            <v/>
          </cell>
          <cell r="AL777" t="str">
            <v/>
          </cell>
          <cell r="AM777" t="str">
            <v>4.50</v>
          </cell>
          <cell r="AN777" t="str">
            <v>72</v>
          </cell>
          <cell r="AO777" t="str">
            <v>0</v>
          </cell>
          <cell r="AP777" t="str">
            <v>及格</v>
          </cell>
          <cell r="AQ777" t="str">
            <v/>
          </cell>
          <cell r="AR777" t="str">
            <v/>
          </cell>
          <cell r="AS777" t="str">
            <v/>
          </cell>
          <cell r="AT777" t="str">
            <v/>
          </cell>
          <cell r="AU777" t="str">
            <v>1</v>
          </cell>
          <cell r="AV777" t="str">
            <v>30</v>
          </cell>
          <cell r="AW777" t="str">
            <v>0</v>
          </cell>
          <cell r="AX777" t="str">
            <v>不及格</v>
          </cell>
          <cell r="AY777" t="str">
            <v>66.3</v>
          </cell>
          <cell r="AZ777" t="str">
            <v>0</v>
          </cell>
          <cell r="BA777" t="str">
            <v>66.3</v>
          </cell>
          <cell r="BB777" t="str">
            <v>及格</v>
          </cell>
        </row>
        <row r="778">
          <cell r="F778" t="str">
            <v>吴悠扬</v>
          </cell>
          <cell r="G778" t="str">
            <v>2</v>
          </cell>
          <cell r="H778" t="str">
            <v>2012-06-05</v>
          </cell>
          <cell r="I778" t="str">
            <v/>
          </cell>
          <cell r="J778" t="str">
            <v>158.5</v>
          </cell>
          <cell r="K778" t="str">
            <v>54.8</v>
          </cell>
          <cell r="L778" t="str">
            <v>5.0</v>
          </cell>
          <cell r="M778" t="str">
            <v>4.9</v>
          </cell>
          <cell r="N778" t="str">
            <v>80</v>
          </cell>
          <cell r="O778" t="str">
            <v>超重</v>
          </cell>
          <cell r="P778" t="str">
            <v>1276</v>
          </cell>
          <cell r="Q778" t="str">
            <v>40</v>
          </cell>
          <cell r="R778" t="str">
            <v>不及格</v>
          </cell>
          <cell r="S778" t="str">
            <v>9.4</v>
          </cell>
          <cell r="T778" t="str">
            <v>74</v>
          </cell>
          <cell r="U778" t="str">
            <v>及格</v>
          </cell>
          <cell r="V778" t="str">
            <v>12</v>
          </cell>
          <cell r="W778" t="str">
            <v>74</v>
          </cell>
          <cell r="X778" t="str">
            <v>及格</v>
          </cell>
          <cell r="Y778" t="str">
            <v/>
          </cell>
          <cell r="Z778" t="str">
            <v/>
          </cell>
          <cell r="AA778" t="str">
            <v/>
          </cell>
          <cell r="AB778" t="str">
            <v/>
          </cell>
          <cell r="AC778" t="str">
            <v/>
          </cell>
          <cell r="AD778" t="str">
            <v/>
          </cell>
          <cell r="AE778" t="str">
            <v/>
          </cell>
          <cell r="AF778" t="str">
            <v>165</v>
          </cell>
          <cell r="AG778" t="str">
            <v>76</v>
          </cell>
          <cell r="AH778" t="str">
            <v>及格</v>
          </cell>
          <cell r="AI778" t="str">
            <v>4.33</v>
          </cell>
          <cell r="AJ778" t="str">
            <v>68</v>
          </cell>
          <cell r="AK778" t="str">
            <v>0</v>
          </cell>
          <cell r="AL778" t="str">
            <v>及格</v>
          </cell>
          <cell r="AM778" t="str">
            <v/>
          </cell>
          <cell r="AN778" t="str">
            <v/>
          </cell>
          <cell r="AO778" t="str">
            <v/>
          </cell>
          <cell r="AP778" t="str">
            <v/>
          </cell>
          <cell r="AQ778" t="str">
            <v>38</v>
          </cell>
          <cell r="AR778" t="str">
            <v>78</v>
          </cell>
          <cell r="AS778" t="str">
            <v>0</v>
          </cell>
          <cell r="AT778" t="str">
            <v>及格</v>
          </cell>
          <cell r="AU778" t="str">
            <v/>
          </cell>
          <cell r="AV778" t="str">
            <v/>
          </cell>
          <cell r="AW778" t="str">
            <v/>
          </cell>
          <cell r="AX778" t="str">
            <v/>
          </cell>
          <cell r="AY778" t="str">
            <v>69.2</v>
          </cell>
          <cell r="AZ778" t="str">
            <v>0</v>
          </cell>
          <cell r="BA778" t="str">
            <v>69.2</v>
          </cell>
          <cell r="BB778" t="str">
            <v>及格</v>
          </cell>
        </row>
        <row r="779">
          <cell r="F779" t="str">
            <v>陈瀚陵</v>
          </cell>
          <cell r="G779" t="str">
            <v>1</v>
          </cell>
          <cell r="H779" t="str">
            <v>2012-03-15</v>
          </cell>
          <cell r="I779" t="str">
            <v/>
          </cell>
          <cell r="J779" t="str">
            <v>167.5</v>
          </cell>
          <cell r="K779" t="str">
            <v>75.2</v>
          </cell>
          <cell r="L779" t="str">
            <v>5.1</v>
          </cell>
          <cell r="M779" t="str">
            <v>5.1</v>
          </cell>
          <cell r="N779" t="str">
            <v>60</v>
          </cell>
          <cell r="O779" t="str">
            <v>肥胖</v>
          </cell>
          <cell r="P779" t="str">
            <v>3120</v>
          </cell>
          <cell r="Q779" t="str">
            <v>80</v>
          </cell>
          <cell r="R779" t="str">
            <v>良好</v>
          </cell>
          <cell r="S779" t="str">
            <v>8.9</v>
          </cell>
          <cell r="T779" t="str">
            <v>72</v>
          </cell>
          <cell r="U779" t="str">
            <v>及格</v>
          </cell>
          <cell r="V779" t="str">
            <v>13</v>
          </cell>
          <cell r="W779" t="str">
            <v>85</v>
          </cell>
          <cell r="X779" t="str">
            <v>良好</v>
          </cell>
          <cell r="Y779" t="str">
            <v/>
          </cell>
          <cell r="Z779" t="str">
            <v/>
          </cell>
          <cell r="AA779" t="str">
            <v/>
          </cell>
          <cell r="AB779" t="str">
            <v/>
          </cell>
          <cell r="AC779" t="str">
            <v/>
          </cell>
          <cell r="AD779" t="str">
            <v/>
          </cell>
          <cell r="AE779" t="str">
            <v/>
          </cell>
          <cell r="AF779" t="str">
            <v>185</v>
          </cell>
          <cell r="AG779" t="str">
            <v>74</v>
          </cell>
          <cell r="AH779" t="str">
            <v>及格</v>
          </cell>
          <cell r="AI779" t="str">
            <v/>
          </cell>
          <cell r="AJ779" t="str">
            <v/>
          </cell>
          <cell r="AK779" t="str">
            <v/>
          </cell>
          <cell r="AL779" t="str">
            <v/>
          </cell>
          <cell r="AM779" t="str">
            <v>4.54</v>
          </cell>
          <cell r="AN779" t="str">
            <v>70</v>
          </cell>
          <cell r="AO779" t="str">
            <v>0</v>
          </cell>
          <cell r="AP779" t="str">
            <v>及格</v>
          </cell>
          <cell r="AQ779" t="str">
            <v/>
          </cell>
          <cell r="AR779" t="str">
            <v/>
          </cell>
          <cell r="AS779" t="str">
            <v/>
          </cell>
          <cell r="AT779" t="str">
            <v/>
          </cell>
          <cell r="AU779" t="str">
            <v>1</v>
          </cell>
          <cell r="AV779" t="str">
            <v>30</v>
          </cell>
          <cell r="AW779" t="str">
            <v>0</v>
          </cell>
          <cell r="AX779" t="str">
            <v>不及格</v>
          </cell>
          <cell r="AY779" t="str">
            <v>68.3</v>
          </cell>
          <cell r="AZ779" t="str">
            <v>0</v>
          </cell>
          <cell r="BA779" t="str">
            <v>68.3</v>
          </cell>
          <cell r="BB779" t="str">
            <v>及格</v>
          </cell>
        </row>
        <row r="780">
          <cell r="F780" t="str">
            <v>夏璟雯</v>
          </cell>
          <cell r="G780" t="str">
            <v>2</v>
          </cell>
          <cell r="H780" t="str">
            <v>2012-08-25</v>
          </cell>
          <cell r="I780" t="str">
            <v/>
          </cell>
          <cell r="J780" t="str">
            <v>143</v>
          </cell>
          <cell r="K780" t="str">
            <v>27.4</v>
          </cell>
          <cell r="L780" t="str">
            <v>4.4</v>
          </cell>
          <cell r="M780" t="str">
            <v>4.3</v>
          </cell>
          <cell r="N780" t="str">
            <v>80</v>
          </cell>
          <cell r="O780" t="str">
            <v>低体重</v>
          </cell>
          <cell r="P780" t="str">
            <v>1776</v>
          </cell>
          <cell r="Q780" t="str">
            <v>68</v>
          </cell>
          <cell r="R780" t="str">
            <v>及格</v>
          </cell>
          <cell r="S780" t="str">
            <v>9.1</v>
          </cell>
          <cell r="T780" t="str">
            <v>78</v>
          </cell>
          <cell r="U780" t="str">
            <v>及格</v>
          </cell>
          <cell r="V780" t="str">
            <v>10</v>
          </cell>
          <cell r="W780" t="str">
            <v>72</v>
          </cell>
          <cell r="X780" t="str">
            <v>及格</v>
          </cell>
          <cell r="Y780" t="str">
            <v/>
          </cell>
          <cell r="Z780" t="str">
            <v/>
          </cell>
          <cell r="AA780" t="str">
            <v/>
          </cell>
          <cell r="AB780" t="str">
            <v/>
          </cell>
          <cell r="AC780" t="str">
            <v/>
          </cell>
          <cell r="AD780" t="str">
            <v/>
          </cell>
          <cell r="AE780" t="str">
            <v/>
          </cell>
          <cell r="AF780" t="str">
            <v>160</v>
          </cell>
          <cell r="AG780" t="str">
            <v>72</v>
          </cell>
          <cell r="AH780" t="str">
            <v>及格</v>
          </cell>
          <cell r="AI780" t="str">
            <v>3.49</v>
          </cell>
          <cell r="AJ780" t="str">
            <v>90</v>
          </cell>
          <cell r="AK780" t="str">
            <v>0</v>
          </cell>
          <cell r="AL780" t="str">
            <v>优秀</v>
          </cell>
          <cell r="AM780" t="str">
            <v/>
          </cell>
          <cell r="AN780" t="str">
            <v/>
          </cell>
          <cell r="AO780" t="str">
            <v/>
          </cell>
          <cell r="AP780" t="str">
            <v/>
          </cell>
          <cell r="AQ780" t="str">
            <v>32</v>
          </cell>
          <cell r="AR780" t="str">
            <v>72</v>
          </cell>
          <cell r="AS780" t="str">
            <v>0</v>
          </cell>
          <cell r="AT780" t="str">
            <v>及格</v>
          </cell>
          <cell r="AU780" t="str">
            <v/>
          </cell>
          <cell r="AV780" t="str">
            <v/>
          </cell>
          <cell r="AW780" t="str">
            <v/>
          </cell>
          <cell r="AX780" t="str">
            <v/>
          </cell>
          <cell r="AY780" t="str">
            <v>77.4</v>
          </cell>
          <cell r="AZ780" t="str">
            <v>0</v>
          </cell>
          <cell r="BA780" t="str">
            <v>77.4</v>
          </cell>
          <cell r="BB780" t="str">
            <v>及格</v>
          </cell>
        </row>
        <row r="781">
          <cell r="F781" t="str">
            <v>凌天爱</v>
          </cell>
          <cell r="G781" t="str">
            <v>2</v>
          </cell>
          <cell r="H781" t="str">
            <v>2012-01-29</v>
          </cell>
          <cell r="I781" t="str">
            <v/>
          </cell>
          <cell r="J781" t="str">
            <v>156.5</v>
          </cell>
          <cell r="K781" t="str">
            <v>40.4</v>
          </cell>
          <cell r="L781" t="str">
            <v>4.4</v>
          </cell>
          <cell r="M781" t="str">
            <v>4.5</v>
          </cell>
          <cell r="N781" t="str">
            <v>100</v>
          </cell>
          <cell r="O781" t="str">
            <v>正常</v>
          </cell>
          <cell r="P781" t="str">
            <v>2816</v>
          </cell>
          <cell r="Q781" t="str">
            <v>100</v>
          </cell>
          <cell r="R781" t="str">
            <v>优秀</v>
          </cell>
          <cell r="S781" t="str">
            <v>8.6</v>
          </cell>
          <cell r="T781" t="str">
            <v>85</v>
          </cell>
          <cell r="U781" t="str">
            <v>良好</v>
          </cell>
          <cell r="V781" t="str">
            <v>16.5</v>
          </cell>
          <cell r="W781" t="str">
            <v>80</v>
          </cell>
          <cell r="X781" t="str">
            <v>良好</v>
          </cell>
          <cell r="Y781" t="str">
            <v/>
          </cell>
          <cell r="Z781" t="str">
            <v/>
          </cell>
          <cell r="AA781" t="str">
            <v/>
          </cell>
          <cell r="AB781" t="str">
            <v/>
          </cell>
          <cell r="AC781" t="str">
            <v/>
          </cell>
          <cell r="AD781" t="str">
            <v/>
          </cell>
          <cell r="AE781" t="str">
            <v/>
          </cell>
          <cell r="AF781" t="str">
            <v>180</v>
          </cell>
          <cell r="AG781" t="str">
            <v>85</v>
          </cell>
          <cell r="AH781" t="str">
            <v>良好</v>
          </cell>
          <cell r="AI781" t="str">
            <v>3.42</v>
          </cell>
          <cell r="AJ781" t="str">
            <v>95</v>
          </cell>
          <cell r="AK781" t="str">
            <v>0</v>
          </cell>
          <cell r="AL781" t="str">
            <v>优秀</v>
          </cell>
          <cell r="AM781" t="str">
            <v/>
          </cell>
          <cell r="AN781" t="str">
            <v/>
          </cell>
          <cell r="AO781" t="str">
            <v/>
          </cell>
          <cell r="AP781" t="str">
            <v/>
          </cell>
          <cell r="AQ781" t="str">
            <v>40</v>
          </cell>
          <cell r="AR781" t="str">
            <v>80</v>
          </cell>
          <cell r="AS781" t="str">
            <v>0</v>
          </cell>
          <cell r="AT781" t="str">
            <v>良好</v>
          </cell>
          <cell r="AU781" t="str">
            <v/>
          </cell>
          <cell r="AV781" t="str">
            <v/>
          </cell>
          <cell r="AW781" t="str">
            <v/>
          </cell>
          <cell r="AX781" t="str">
            <v/>
          </cell>
          <cell r="AY781" t="str">
            <v>90.5</v>
          </cell>
          <cell r="AZ781" t="str">
            <v>0</v>
          </cell>
          <cell r="BA781" t="str">
            <v>90.5</v>
          </cell>
          <cell r="BB781" t="str">
            <v>优秀</v>
          </cell>
        </row>
        <row r="782">
          <cell r="F782" t="str">
            <v>丁彦茹</v>
          </cell>
          <cell r="G782" t="str">
            <v>2</v>
          </cell>
          <cell r="H782" t="str">
            <v>2012-05-23</v>
          </cell>
          <cell r="I782" t="str">
            <v/>
          </cell>
          <cell r="J782" t="str">
            <v>156</v>
          </cell>
          <cell r="K782" t="str">
            <v>40.3</v>
          </cell>
          <cell r="L782" t="str">
            <v>4.3</v>
          </cell>
          <cell r="M782" t="str">
            <v>4.2</v>
          </cell>
          <cell r="N782" t="str">
            <v>100</v>
          </cell>
          <cell r="O782" t="str">
            <v>正常</v>
          </cell>
          <cell r="P782" t="str">
            <v>2675</v>
          </cell>
          <cell r="Q782" t="str">
            <v>95</v>
          </cell>
          <cell r="R782" t="str">
            <v>优秀</v>
          </cell>
          <cell r="S782" t="str">
            <v>9.5</v>
          </cell>
          <cell r="T782" t="str">
            <v>74</v>
          </cell>
          <cell r="U782" t="str">
            <v>及格</v>
          </cell>
          <cell r="V782" t="str">
            <v>6</v>
          </cell>
          <cell r="W782" t="str">
            <v>66</v>
          </cell>
          <cell r="X782" t="str">
            <v>及格</v>
          </cell>
          <cell r="Y782" t="str">
            <v/>
          </cell>
          <cell r="Z782" t="str">
            <v/>
          </cell>
          <cell r="AA782" t="str">
            <v/>
          </cell>
          <cell r="AB782" t="str">
            <v/>
          </cell>
          <cell r="AC782" t="str">
            <v/>
          </cell>
          <cell r="AD782" t="str">
            <v/>
          </cell>
          <cell r="AE782" t="str">
            <v/>
          </cell>
          <cell r="AF782" t="str">
            <v>160</v>
          </cell>
          <cell r="AG782" t="str">
            <v>72</v>
          </cell>
          <cell r="AH782" t="str">
            <v>及格</v>
          </cell>
          <cell r="AI782" t="str">
            <v>4.19</v>
          </cell>
          <cell r="AJ782" t="str">
            <v>74</v>
          </cell>
          <cell r="AK782" t="str">
            <v>0</v>
          </cell>
          <cell r="AL782" t="str">
            <v>及格</v>
          </cell>
          <cell r="AM782" t="str">
            <v/>
          </cell>
          <cell r="AN782" t="str">
            <v/>
          </cell>
          <cell r="AO782" t="str">
            <v/>
          </cell>
          <cell r="AP782" t="str">
            <v/>
          </cell>
          <cell r="AQ782" t="str">
            <v>30</v>
          </cell>
          <cell r="AR782" t="str">
            <v>70</v>
          </cell>
          <cell r="AS782" t="str">
            <v>0</v>
          </cell>
          <cell r="AT782" t="str">
            <v>及格</v>
          </cell>
          <cell r="AU782" t="str">
            <v/>
          </cell>
          <cell r="AV782" t="str">
            <v/>
          </cell>
          <cell r="AW782" t="str">
            <v/>
          </cell>
          <cell r="AX782" t="str">
            <v/>
          </cell>
          <cell r="AY782" t="str">
            <v>79.7</v>
          </cell>
          <cell r="AZ782" t="str">
            <v>0</v>
          </cell>
          <cell r="BA782" t="str">
            <v>79.7</v>
          </cell>
          <cell r="BB782" t="str">
            <v>及格</v>
          </cell>
        </row>
        <row r="783">
          <cell r="F783" t="str">
            <v>曹婧瑄</v>
          </cell>
          <cell r="G783" t="str">
            <v>2</v>
          </cell>
          <cell r="H783" t="str">
            <v>2012-05-07</v>
          </cell>
          <cell r="I783" t="str">
            <v/>
          </cell>
          <cell r="J783" t="str">
            <v>154</v>
          </cell>
          <cell r="K783" t="str">
            <v>44.8</v>
          </cell>
          <cell r="L783" t="str">
            <v>4.6</v>
          </cell>
          <cell r="M783" t="str">
            <v>4.5</v>
          </cell>
          <cell r="N783" t="str">
            <v>100</v>
          </cell>
          <cell r="O783" t="str">
            <v>正常</v>
          </cell>
          <cell r="P783" t="str">
            <v>2544</v>
          </cell>
          <cell r="Q783" t="str">
            <v>85</v>
          </cell>
          <cell r="R783" t="str">
            <v>良好</v>
          </cell>
          <cell r="S783" t="str">
            <v>8.7</v>
          </cell>
          <cell r="T783" t="str">
            <v>80</v>
          </cell>
          <cell r="U783" t="str">
            <v>良好</v>
          </cell>
          <cell r="V783" t="str">
            <v>14.5</v>
          </cell>
          <cell r="W783" t="str">
            <v>78</v>
          </cell>
          <cell r="X783" t="str">
            <v>及格</v>
          </cell>
          <cell r="Y783" t="str">
            <v/>
          </cell>
          <cell r="Z783" t="str">
            <v/>
          </cell>
          <cell r="AA783" t="str">
            <v/>
          </cell>
          <cell r="AB783" t="str">
            <v/>
          </cell>
          <cell r="AC783" t="str">
            <v/>
          </cell>
          <cell r="AD783" t="str">
            <v/>
          </cell>
          <cell r="AE783" t="str">
            <v/>
          </cell>
          <cell r="AF783" t="str">
            <v>180</v>
          </cell>
          <cell r="AG783" t="str">
            <v>85</v>
          </cell>
          <cell r="AH783" t="str">
            <v>良好</v>
          </cell>
          <cell r="AI783" t="str">
            <v>3.25</v>
          </cell>
          <cell r="AJ783" t="str">
            <v>100</v>
          </cell>
          <cell r="AK783" t="str">
            <v>2</v>
          </cell>
          <cell r="AL783" t="str">
            <v>优秀</v>
          </cell>
          <cell r="AM783" t="str">
            <v/>
          </cell>
          <cell r="AN783" t="str">
            <v/>
          </cell>
          <cell r="AO783" t="str">
            <v/>
          </cell>
          <cell r="AP783" t="str">
            <v/>
          </cell>
          <cell r="AQ783" t="str">
            <v>43</v>
          </cell>
          <cell r="AR783" t="str">
            <v>85</v>
          </cell>
          <cell r="AS783" t="str">
            <v>0</v>
          </cell>
          <cell r="AT783" t="str">
            <v>良好</v>
          </cell>
          <cell r="AU783" t="str">
            <v/>
          </cell>
          <cell r="AV783" t="str">
            <v/>
          </cell>
          <cell r="AW783" t="str">
            <v/>
          </cell>
          <cell r="AX783" t="str">
            <v/>
          </cell>
          <cell r="AY783" t="str">
            <v>88.5</v>
          </cell>
          <cell r="AZ783" t="str">
            <v>2</v>
          </cell>
          <cell r="BA783" t="str">
            <v>90.5</v>
          </cell>
          <cell r="BB783" t="str">
            <v>优秀</v>
          </cell>
        </row>
        <row r="784">
          <cell r="F784" t="str">
            <v>王锦翰</v>
          </cell>
          <cell r="G784" t="str">
            <v>1</v>
          </cell>
          <cell r="H784" t="str">
            <v>2012-07-13</v>
          </cell>
          <cell r="I784" t="str">
            <v/>
          </cell>
          <cell r="J784" t="str">
            <v>155.5</v>
          </cell>
          <cell r="K784" t="str">
            <v>45.8</v>
          </cell>
          <cell r="L784" t="str">
            <v>5.0</v>
          </cell>
          <cell r="M784" t="str">
            <v>4.7</v>
          </cell>
          <cell r="N784" t="str">
            <v>100</v>
          </cell>
          <cell r="O784" t="str">
            <v>正常</v>
          </cell>
          <cell r="P784" t="str">
            <v>2736</v>
          </cell>
          <cell r="Q784" t="str">
            <v>76</v>
          </cell>
          <cell r="R784" t="str">
            <v>及格</v>
          </cell>
          <cell r="S784" t="str">
            <v>8.5</v>
          </cell>
          <cell r="T784" t="str">
            <v>76</v>
          </cell>
          <cell r="U784" t="str">
            <v>及格</v>
          </cell>
          <cell r="V784" t="str">
            <v>13.5</v>
          </cell>
          <cell r="W784" t="str">
            <v>85</v>
          </cell>
          <cell r="X784" t="str">
            <v>良好</v>
          </cell>
          <cell r="Y784" t="str">
            <v/>
          </cell>
          <cell r="Z784" t="str">
            <v/>
          </cell>
          <cell r="AA784" t="str">
            <v/>
          </cell>
          <cell r="AB784" t="str">
            <v/>
          </cell>
          <cell r="AC784" t="str">
            <v/>
          </cell>
          <cell r="AD784" t="str">
            <v/>
          </cell>
          <cell r="AE784" t="str">
            <v/>
          </cell>
          <cell r="AF784" t="str">
            <v>180</v>
          </cell>
          <cell r="AG784" t="str">
            <v>72</v>
          </cell>
          <cell r="AH784" t="str">
            <v>及格</v>
          </cell>
          <cell r="AI784" t="str">
            <v/>
          </cell>
          <cell r="AJ784" t="str">
            <v/>
          </cell>
          <cell r="AK784" t="str">
            <v/>
          </cell>
          <cell r="AL784" t="str">
            <v/>
          </cell>
          <cell r="AM784" t="str">
            <v>4.23</v>
          </cell>
          <cell r="AN784" t="str">
            <v>80</v>
          </cell>
          <cell r="AO784" t="str">
            <v>0</v>
          </cell>
          <cell r="AP784" t="str">
            <v>良好</v>
          </cell>
          <cell r="AQ784" t="str">
            <v/>
          </cell>
          <cell r="AR784" t="str">
            <v/>
          </cell>
          <cell r="AS784" t="str">
            <v/>
          </cell>
          <cell r="AT784" t="str">
            <v/>
          </cell>
          <cell r="AU784" t="str">
            <v>1</v>
          </cell>
          <cell r="AV784" t="str">
            <v>30</v>
          </cell>
          <cell r="AW784" t="str">
            <v>0</v>
          </cell>
          <cell r="AX784" t="str">
            <v>不及格</v>
          </cell>
          <cell r="AY784" t="str">
            <v>76.3</v>
          </cell>
          <cell r="AZ784" t="str">
            <v>0</v>
          </cell>
          <cell r="BA784" t="str">
            <v>76.3</v>
          </cell>
          <cell r="BB784" t="str">
            <v>及格</v>
          </cell>
        </row>
        <row r="785">
          <cell r="F785" t="str">
            <v>杨乐潇</v>
          </cell>
          <cell r="G785" t="str">
            <v>2</v>
          </cell>
          <cell r="H785" t="str">
            <v>2012-06-12</v>
          </cell>
          <cell r="I785" t="str">
            <v/>
          </cell>
          <cell r="J785" t="str">
            <v>150.5</v>
          </cell>
          <cell r="K785" t="str">
            <v>30.2</v>
          </cell>
          <cell r="L785" t="str">
            <v>4.6</v>
          </cell>
          <cell r="M785" t="str">
            <v>4.9</v>
          </cell>
          <cell r="N785" t="str">
            <v>80</v>
          </cell>
          <cell r="O785" t="str">
            <v>低体重</v>
          </cell>
          <cell r="P785" t="str">
            <v>2246</v>
          </cell>
          <cell r="Q785" t="str">
            <v>76</v>
          </cell>
          <cell r="R785" t="str">
            <v>及格</v>
          </cell>
          <cell r="S785" t="str">
            <v>9.3</v>
          </cell>
          <cell r="T785" t="str">
            <v>76</v>
          </cell>
          <cell r="U785" t="str">
            <v>及格</v>
          </cell>
          <cell r="V785" t="str">
            <v>14</v>
          </cell>
          <cell r="W785" t="str">
            <v>78</v>
          </cell>
          <cell r="X785" t="str">
            <v>及格</v>
          </cell>
          <cell r="Y785" t="str">
            <v/>
          </cell>
          <cell r="Z785" t="str">
            <v/>
          </cell>
          <cell r="AA785" t="str">
            <v/>
          </cell>
          <cell r="AB785" t="str">
            <v/>
          </cell>
          <cell r="AC785" t="str">
            <v/>
          </cell>
          <cell r="AD785" t="str">
            <v/>
          </cell>
          <cell r="AE785" t="str">
            <v/>
          </cell>
          <cell r="AF785" t="str">
            <v>165</v>
          </cell>
          <cell r="AG785" t="str">
            <v>76</v>
          </cell>
          <cell r="AH785" t="str">
            <v>及格</v>
          </cell>
          <cell r="AI785" t="str">
            <v>3.50</v>
          </cell>
          <cell r="AJ785" t="str">
            <v>85</v>
          </cell>
          <cell r="AK785" t="str">
            <v>0</v>
          </cell>
          <cell r="AL785" t="str">
            <v>良好</v>
          </cell>
          <cell r="AM785" t="str">
            <v/>
          </cell>
          <cell r="AN785" t="str">
            <v/>
          </cell>
          <cell r="AO785" t="str">
            <v/>
          </cell>
          <cell r="AP785" t="str">
            <v/>
          </cell>
          <cell r="AQ785" t="str">
            <v>39</v>
          </cell>
          <cell r="AR785" t="str">
            <v>78</v>
          </cell>
          <cell r="AS785" t="str">
            <v>0</v>
          </cell>
          <cell r="AT785" t="str">
            <v>及格</v>
          </cell>
          <cell r="AU785" t="str">
            <v/>
          </cell>
          <cell r="AV785" t="str">
            <v/>
          </cell>
          <cell r="AW785" t="str">
            <v/>
          </cell>
          <cell r="AX785" t="str">
            <v/>
          </cell>
          <cell r="AY785" t="str">
            <v>78.8</v>
          </cell>
          <cell r="AZ785" t="str">
            <v>0</v>
          </cell>
          <cell r="BA785" t="str">
            <v>78.8</v>
          </cell>
          <cell r="BB785" t="str">
            <v>及格</v>
          </cell>
        </row>
        <row r="786">
          <cell r="F786" t="str">
            <v>朱宣瑾</v>
          </cell>
          <cell r="G786" t="str">
            <v>2</v>
          </cell>
          <cell r="H786" t="str">
            <v>2011-09-11</v>
          </cell>
          <cell r="I786" t="str">
            <v/>
          </cell>
          <cell r="J786" t="str">
            <v>159</v>
          </cell>
          <cell r="K786" t="str">
            <v>43.8</v>
          </cell>
          <cell r="L786" t="str">
            <v>5.1</v>
          </cell>
          <cell r="M786" t="str">
            <v>5.0</v>
          </cell>
          <cell r="N786" t="str">
            <v>100</v>
          </cell>
          <cell r="O786" t="str">
            <v>正常</v>
          </cell>
          <cell r="P786" t="str">
            <v>2868</v>
          </cell>
          <cell r="Q786" t="str">
            <v>100</v>
          </cell>
          <cell r="R786" t="str">
            <v>优秀</v>
          </cell>
          <cell r="S786" t="str">
            <v>8.8</v>
          </cell>
          <cell r="T786" t="str">
            <v>80</v>
          </cell>
          <cell r="U786" t="str">
            <v>良好</v>
          </cell>
          <cell r="V786" t="str">
            <v>18</v>
          </cell>
          <cell r="W786" t="str">
            <v>85</v>
          </cell>
          <cell r="X786" t="str">
            <v>良好</v>
          </cell>
          <cell r="Y786" t="str">
            <v/>
          </cell>
          <cell r="Z786" t="str">
            <v/>
          </cell>
          <cell r="AA786" t="str">
            <v/>
          </cell>
          <cell r="AB786" t="str">
            <v/>
          </cell>
          <cell r="AC786" t="str">
            <v/>
          </cell>
          <cell r="AD786" t="str">
            <v/>
          </cell>
          <cell r="AE786" t="str">
            <v/>
          </cell>
          <cell r="AF786" t="str">
            <v>170</v>
          </cell>
          <cell r="AG786" t="str">
            <v>80</v>
          </cell>
          <cell r="AH786" t="str">
            <v>良好</v>
          </cell>
          <cell r="AI786" t="str">
            <v>3.50</v>
          </cell>
          <cell r="AJ786" t="str">
            <v>85</v>
          </cell>
          <cell r="AK786" t="str">
            <v>0</v>
          </cell>
          <cell r="AL786" t="str">
            <v>良好</v>
          </cell>
          <cell r="AM786" t="str">
            <v/>
          </cell>
          <cell r="AN786" t="str">
            <v/>
          </cell>
          <cell r="AO786" t="str">
            <v/>
          </cell>
          <cell r="AP786" t="str">
            <v/>
          </cell>
          <cell r="AQ786" t="str">
            <v>35</v>
          </cell>
          <cell r="AR786" t="str">
            <v>74</v>
          </cell>
          <cell r="AS786" t="str">
            <v>0</v>
          </cell>
          <cell r="AT786" t="str">
            <v>及格</v>
          </cell>
          <cell r="AU786" t="str">
            <v/>
          </cell>
          <cell r="AV786" t="str">
            <v/>
          </cell>
          <cell r="AW786" t="str">
            <v/>
          </cell>
          <cell r="AX786" t="str">
            <v/>
          </cell>
          <cell r="AY786" t="str">
            <v>86.9</v>
          </cell>
          <cell r="AZ786" t="str">
            <v>0</v>
          </cell>
          <cell r="BA786" t="str">
            <v>86.9</v>
          </cell>
          <cell r="BB786" t="str">
            <v>良好</v>
          </cell>
        </row>
        <row r="787">
          <cell r="F787" t="str">
            <v>王淑君</v>
          </cell>
          <cell r="G787" t="str">
            <v>2</v>
          </cell>
          <cell r="H787" t="str">
            <v>2012-01-27</v>
          </cell>
          <cell r="I787" t="str">
            <v/>
          </cell>
          <cell r="J787" t="str">
            <v>148</v>
          </cell>
          <cell r="K787" t="str">
            <v>36.4</v>
          </cell>
          <cell r="L787" t="str">
            <v>4.6</v>
          </cell>
          <cell r="M787" t="str">
            <v>4.6</v>
          </cell>
          <cell r="N787" t="str">
            <v>100</v>
          </cell>
          <cell r="O787" t="str">
            <v>正常</v>
          </cell>
          <cell r="P787" t="str">
            <v>1941</v>
          </cell>
          <cell r="Q787" t="str">
            <v>70</v>
          </cell>
          <cell r="R787" t="str">
            <v>及格</v>
          </cell>
          <cell r="S787" t="str">
            <v>10</v>
          </cell>
          <cell r="T787" t="str">
            <v>68</v>
          </cell>
          <cell r="U787" t="str">
            <v>及格</v>
          </cell>
          <cell r="V787" t="str">
            <v>18.5</v>
          </cell>
          <cell r="W787" t="str">
            <v>90</v>
          </cell>
          <cell r="X787" t="str">
            <v>优秀</v>
          </cell>
          <cell r="Y787" t="str">
            <v/>
          </cell>
          <cell r="Z787" t="str">
            <v/>
          </cell>
          <cell r="AA787" t="str">
            <v/>
          </cell>
          <cell r="AB787" t="str">
            <v/>
          </cell>
          <cell r="AC787" t="str">
            <v/>
          </cell>
          <cell r="AD787" t="str">
            <v/>
          </cell>
          <cell r="AE787" t="str">
            <v/>
          </cell>
          <cell r="AF787" t="str">
            <v>110</v>
          </cell>
          <cell r="AG787" t="str">
            <v>0</v>
          </cell>
          <cell r="AH787" t="str">
            <v>不及格</v>
          </cell>
          <cell r="AI787" t="str">
            <v>4.21</v>
          </cell>
          <cell r="AJ787" t="str">
            <v>72</v>
          </cell>
          <cell r="AK787" t="str">
            <v>0</v>
          </cell>
          <cell r="AL787" t="str">
            <v>及格</v>
          </cell>
          <cell r="AM787" t="str">
            <v/>
          </cell>
          <cell r="AN787" t="str">
            <v/>
          </cell>
          <cell r="AO787" t="str">
            <v/>
          </cell>
          <cell r="AP787" t="str">
            <v/>
          </cell>
          <cell r="AQ787" t="str">
            <v>34</v>
          </cell>
          <cell r="AR787" t="str">
            <v>74</v>
          </cell>
          <cell r="AS787" t="str">
            <v>0</v>
          </cell>
          <cell r="AT787" t="str">
            <v>及格</v>
          </cell>
          <cell r="AU787" t="str">
            <v/>
          </cell>
          <cell r="AV787" t="str">
            <v/>
          </cell>
          <cell r="AW787" t="str">
            <v/>
          </cell>
          <cell r="AX787" t="str">
            <v/>
          </cell>
          <cell r="AY787" t="str">
            <v>69.9</v>
          </cell>
          <cell r="AZ787" t="str">
            <v>0</v>
          </cell>
          <cell r="BA787" t="str">
            <v>69.9</v>
          </cell>
          <cell r="BB787" t="str">
            <v>及格</v>
          </cell>
        </row>
        <row r="788">
          <cell r="F788" t="str">
            <v>董子嫣</v>
          </cell>
          <cell r="G788" t="str">
            <v>2</v>
          </cell>
          <cell r="H788" t="str">
            <v>2012-04-27</v>
          </cell>
          <cell r="I788" t="str">
            <v/>
          </cell>
          <cell r="J788" t="str">
            <v>162</v>
          </cell>
          <cell r="K788" t="str">
            <v>49.6</v>
          </cell>
          <cell r="L788" t="str">
            <v>4.9</v>
          </cell>
          <cell r="M788" t="str">
            <v>4.9</v>
          </cell>
          <cell r="N788" t="str">
            <v>100</v>
          </cell>
          <cell r="O788" t="str">
            <v>正常</v>
          </cell>
          <cell r="P788" t="str">
            <v>2611</v>
          </cell>
          <cell r="Q788" t="str">
            <v>90</v>
          </cell>
          <cell r="R788" t="str">
            <v>优秀</v>
          </cell>
          <cell r="S788" t="str">
            <v>9.7</v>
          </cell>
          <cell r="T788" t="str">
            <v>72</v>
          </cell>
          <cell r="U788" t="str">
            <v>及格</v>
          </cell>
          <cell r="V788" t="str">
            <v>25.5</v>
          </cell>
          <cell r="W788" t="str">
            <v>100</v>
          </cell>
          <cell r="X788" t="str">
            <v>优秀</v>
          </cell>
          <cell r="Y788" t="str">
            <v/>
          </cell>
          <cell r="Z788" t="str">
            <v/>
          </cell>
          <cell r="AA788" t="str">
            <v/>
          </cell>
          <cell r="AB788" t="str">
            <v/>
          </cell>
          <cell r="AC788" t="str">
            <v/>
          </cell>
          <cell r="AD788" t="str">
            <v/>
          </cell>
          <cell r="AE788" t="str">
            <v/>
          </cell>
          <cell r="AF788" t="str">
            <v>150</v>
          </cell>
          <cell r="AG788" t="str">
            <v>66</v>
          </cell>
          <cell r="AH788" t="str">
            <v>及格</v>
          </cell>
          <cell r="AI788" t="str">
            <v>4.32</v>
          </cell>
          <cell r="AJ788" t="str">
            <v>68</v>
          </cell>
          <cell r="AK788" t="str">
            <v>0</v>
          </cell>
          <cell r="AL788" t="str">
            <v>及格</v>
          </cell>
          <cell r="AM788" t="str">
            <v/>
          </cell>
          <cell r="AN788" t="str">
            <v/>
          </cell>
          <cell r="AO788" t="str">
            <v/>
          </cell>
          <cell r="AP788" t="str">
            <v/>
          </cell>
          <cell r="AQ788" t="str">
            <v>35</v>
          </cell>
          <cell r="AR788" t="str">
            <v>74</v>
          </cell>
          <cell r="AS788" t="str">
            <v>0</v>
          </cell>
          <cell r="AT788" t="str">
            <v>及格</v>
          </cell>
          <cell r="AU788" t="str">
            <v/>
          </cell>
          <cell r="AV788" t="str">
            <v/>
          </cell>
          <cell r="AW788" t="str">
            <v/>
          </cell>
          <cell r="AX788" t="str">
            <v/>
          </cell>
          <cell r="AY788" t="str">
            <v>80.5</v>
          </cell>
          <cell r="AZ788" t="str">
            <v>0</v>
          </cell>
          <cell r="BA788" t="str">
            <v>80.5</v>
          </cell>
          <cell r="BB788" t="str">
            <v>良好</v>
          </cell>
        </row>
        <row r="789">
          <cell r="F789" t="str">
            <v>许慕言</v>
          </cell>
          <cell r="G789" t="str">
            <v>2</v>
          </cell>
          <cell r="H789" t="str">
            <v>2012-03-20</v>
          </cell>
          <cell r="I789" t="str">
            <v/>
          </cell>
          <cell r="J789" t="str">
            <v>159.5</v>
          </cell>
          <cell r="K789" t="str">
            <v>58.9</v>
          </cell>
          <cell r="L789" t="str">
            <v>4.9</v>
          </cell>
          <cell r="M789" t="str">
            <v>4.9</v>
          </cell>
          <cell r="N789" t="str">
            <v>80</v>
          </cell>
          <cell r="O789" t="str">
            <v>超重</v>
          </cell>
          <cell r="P789" t="str">
            <v>2342</v>
          </cell>
          <cell r="Q789" t="str">
            <v>78</v>
          </cell>
          <cell r="R789" t="str">
            <v>及格</v>
          </cell>
          <cell r="S789" t="str">
            <v>10.5</v>
          </cell>
          <cell r="T789" t="str">
            <v>64</v>
          </cell>
          <cell r="U789" t="str">
            <v>及格</v>
          </cell>
          <cell r="V789" t="str">
            <v>7.5</v>
          </cell>
          <cell r="W789" t="str">
            <v>68</v>
          </cell>
          <cell r="X789" t="str">
            <v>及格</v>
          </cell>
          <cell r="Y789" t="str">
            <v/>
          </cell>
          <cell r="Z789" t="str">
            <v/>
          </cell>
          <cell r="AA789" t="str">
            <v/>
          </cell>
          <cell r="AB789" t="str">
            <v/>
          </cell>
          <cell r="AC789" t="str">
            <v/>
          </cell>
          <cell r="AD789" t="str">
            <v/>
          </cell>
          <cell r="AE789" t="str">
            <v/>
          </cell>
          <cell r="AF789" t="str">
            <v>160</v>
          </cell>
          <cell r="AG789" t="str">
            <v>72</v>
          </cell>
          <cell r="AH789" t="str">
            <v>及格</v>
          </cell>
          <cell r="AI789" t="str">
            <v>4.56</v>
          </cell>
          <cell r="AJ789" t="str">
            <v>50</v>
          </cell>
          <cell r="AK789" t="str">
            <v>0</v>
          </cell>
          <cell r="AL789" t="str">
            <v>不及格</v>
          </cell>
          <cell r="AM789" t="str">
            <v/>
          </cell>
          <cell r="AN789" t="str">
            <v/>
          </cell>
          <cell r="AO789" t="str">
            <v/>
          </cell>
          <cell r="AP789" t="str">
            <v/>
          </cell>
          <cell r="AQ789" t="str">
            <v>35</v>
          </cell>
          <cell r="AR789" t="str">
            <v>74</v>
          </cell>
          <cell r="AS789" t="str">
            <v>0</v>
          </cell>
          <cell r="AT789" t="str">
            <v>及格</v>
          </cell>
          <cell r="AU789" t="str">
            <v/>
          </cell>
          <cell r="AV789" t="str">
            <v/>
          </cell>
          <cell r="AW789" t="str">
            <v/>
          </cell>
          <cell r="AX789" t="str">
            <v/>
          </cell>
          <cell r="AY789" t="str">
            <v>67.9</v>
          </cell>
          <cell r="AZ789" t="str">
            <v>0</v>
          </cell>
          <cell r="BA789" t="str">
            <v>67.9</v>
          </cell>
          <cell r="BB789" t="str">
            <v>及格</v>
          </cell>
        </row>
        <row r="790">
          <cell r="F790" t="str">
            <v>丁泯妤</v>
          </cell>
          <cell r="G790" t="str">
            <v>2</v>
          </cell>
          <cell r="H790" t="str">
            <v>2012-08-20</v>
          </cell>
          <cell r="I790" t="str">
            <v/>
          </cell>
          <cell r="J790" t="str">
            <v>162.5</v>
          </cell>
          <cell r="K790" t="str">
            <v>50.5</v>
          </cell>
          <cell r="L790" t="str">
            <v>4.8</v>
          </cell>
          <cell r="M790" t="str">
            <v>4.7</v>
          </cell>
          <cell r="N790" t="str">
            <v>100</v>
          </cell>
          <cell r="O790" t="str">
            <v>正常</v>
          </cell>
          <cell r="P790" t="str">
            <v>2750</v>
          </cell>
          <cell r="Q790" t="str">
            <v>100</v>
          </cell>
          <cell r="R790" t="str">
            <v>优秀</v>
          </cell>
          <cell r="S790" t="str">
            <v>9.3</v>
          </cell>
          <cell r="T790" t="str">
            <v>76</v>
          </cell>
          <cell r="U790" t="str">
            <v>及格</v>
          </cell>
          <cell r="V790" t="str">
            <v>22</v>
          </cell>
          <cell r="W790" t="str">
            <v>100</v>
          </cell>
          <cell r="X790" t="str">
            <v>优秀</v>
          </cell>
          <cell r="Y790" t="str">
            <v/>
          </cell>
          <cell r="Z790" t="str">
            <v/>
          </cell>
          <cell r="AA790" t="str">
            <v/>
          </cell>
          <cell r="AB790" t="str">
            <v/>
          </cell>
          <cell r="AC790" t="str">
            <v/>
          </cell>
          <cell r="AD790" t="str">
            <v/>
          </cell>
          <cell r="AE790" t="str">
            <v/>
          </cell>
          <cell r="AF790" t="str">
            <v>175</v>
          </cell>
          <cell r="AG790" t="str">
            <v>80</v>
          </cell>
          <cell r="AH790" t="str">
            <v>良好</v>
          </cell>
          <cell r="AI790" t="str">
            <v>3.45</v>
          </cell>
          <cell r="AJ790" t="str">
            <v>90</v>
          </cell>
          <cell r="AK790" t="str">
            <v>0</v>
          </cell>
          <cell r="AL790" t="str">
            <v>优秀</v>
          </cell>
          <cell r="AM790" t="str">
            <v/>
          </cell>
          <cell r="AN790" t="str">
            <v/>
          </cell>
          <cell r="AO790" t="str">
            <v/>
          </cell>
          <cell r="AP790" t="str">
            <v/>
          </cell>
          <cell r="AQ790" t="str">
            <v>35</v>
          </cell>
          <cell r="AR790" t="str">
            <v>74</v>
          </cell>
          <cell r="AS790" t="str">
            <v>0</v>
          </cell>
          <cell r="AT790" t="str">
            <v>及格</v>
          </cell>
          <cell r="AU790" t="str">
            <v/>
          </cell>
          <cell r="AV790" t="str">
            <v/>
          </cell>
          <cell r="AW790" t="str">
            <v/>
          </cell>
          <cell r="AX790" t="str">
            <v/>
          </cell>
          <cell r="AY790" t="str">
            <v>88.6</v>
          </cell>
          <cell r="AZ790" t="str">
            <v>0</v>
          </cell>
          <cell r="BA790" t="str">
            <v>88.6</v>
          </cell>
          <cell r="BB790" t="str">
            <v>良好</v>
          </cell>
        </row>
        <row r="791">
          <cell r="F791" t="str">
            <v>张许昕</v>
          </cell>
          <cell r="G791" t="str">
            <v>1</v>
          </cell>
          <cell r="H791" t="str">
            <v>2011-04-24</v>
          </cell>
          <cell r="I791" t="str">
            <v/>
          </cell>
          <cell r="J791" t="str">
            <v>154.5</v>
          </cell>
          <cell r="K791" t="str">
            <v>39.9</v>
          </cell>
          <cell r="L791" t="str">
            <v>4.7</v>
          </cell>
          <cell r="M791" t="str">
            <v>4.6</v>
          </cell>
          <cell r="N791" t="str">
            <v>100</v>
          </cell>
          <cell r="O791" t="str">
            <v>正常</v>
          </cell>
          <cell r="P791" t="str">
            <v>4120</v>
          </cell>
          <cell r="Q791" t="str">
            <v>100</v>
          </cell>
          <cell r="R791" t="str">
            <v>优秀</v>
          </cell>
          <cell r="S791" t="str">
            <v>8.1</v>
          </cell>
          <cell r="T791" t="str">
            <v>78</v>
          </cell>
          <cell r="U791" t="str">
            <v>及格</v>
          </cell>
          <cell r="V791" t="str">
            <v>19</v>
          </cell>
          <cell r="W791" t="str">
            <v>95</v>
          </cell>
          <cell r="X791" t="str">
            <v>优秀</v>
          </cell>
          <cell r="Y791" t="str">
            <v/>
          </cell>
          <cell r="Z791" t="str">
            <v/>
          </cell>
          <cell r="AA791" t="str">
            <v/>
          </cell>
          <cell r="AB791" t="str">
            <v/>
          </cell>
          <cell r="AC791" t="str">
            <v/>
          </cell>
          <cell r="AD791" t="str">
            <v/>
          </cell>
          <cell r="AE791" t="str">
            <v/>
          </cell>
          <cell r="AF791" t="str">
            <v>218</v>
          </cell>
          <cell r="AG791" t="str">
            <v>85</v>
          </cell>
          <cell r="AH791" t="str">
            <v>良好</v>
          </cell>
          <cell r="AI791" t="str">
            <v/>
          </cell>
          <cell r="AJ791" t="str">
            <v/>
          </cell>
          <cell r="AK791" t="str">
            <v/>
          </cell>
          <cell r="AL791" t="str">
            <v/>
          </cell>
          <cell r="AM791" t="str">
            <v>4.11</v>
          </cell>
          <cell r="AN791" t="str">
            <v>80</v>
          </cell>
          <cell r="AO791" t="str">
            <v>0</v>
          </cell>
          <cell r="AP791" t="str">
            <v>良好</v>
          </cell>
          <cell r="AQ791" t="str">
            <v/>
          </cell>
          <cell r="AR791" t="str">
            <v/>
          </cell>
          <cell r="AS791" t="str">
            <v/>
          </cell>
          <cell r="AT791" t="str">
            <v/>
          </cell>
          <cell r="AU791" t="str">
            <v>5</v>
          </cell>
          <cell r="AV791" t="str">
            <v>60</v>
          </cell>
          <cell r="AW791" t="str">
            <v>0</v>
          </cell>
          <cell r="AX791" t="str">
            <v>及格</v>
          </cell>
          <cell r="AY791" t="str">
            <v>85.6</v>
          </cell>
          <cell r="AZ791" t="str">
            <v>0</v>
          </cell>
          <cell r="BA791" t="str">
            <v>85.6</v>
          </cell>
          <cell r="BB791" t="str">
            <v>良好</v>
          </cell>
        </row>
        <row r="792">
          <cell r="F792" t="str">
            <v>鲁唯易</v>
          </cell>
          <cell r="G792" t="str">
            <v>1</v>
          </cell>
          <cell r="H792" t="str">
            <v>2011-08-12</v>
          </cell>
          <cell r="I792" t="str">
            <v/>
          </cell>
          <cell r="J792" t="str">
            <v>168</v>
          </cell>
          <cell r="K792" t="str">
            <v>66.5</v>
          </cell>
          <cell r="L792" t="str">
            <v>5.1</v>
          </cell>
          <cell r="M792" t="str">
            <v>4.7</v>
          </cell>
          <cell r="N792" t="str">
            <v>80</v>
          </cell>
          <cell r="O792" t="str">
            <v>超重</v>
          </cell>
          <cell r="P792" t="str">
            <v>3760</v>
          </cell>
          <cell r="Q792" t="str">
            <v>90</v>
          </cell>
          <cell r="R792" t="str">
            <v>优秀</v>
          </cell>
          <cell r="S792" t="str">
            <v>7.9</v>
          </cell>
          <cell r="T792" t="str">
            <v>80</v>
          </cell>
          <cell r="U792" t="str">
            <v>良好</v>
          </cell>
          <cell r="V792" t="str">
            <v>15</v>
          </cell>
          <cell r="W792" t="str">
            <v>85</v>
          </cell>
          <cell r="X792" t="str">
            <v>良好</v>
          </cell>
          <cell r="Y792" t="str">
            <v/>
          </cell>
          <cell r="Z792" t="str">
            <v/>
          </cell>
          <cell r="AA792" t="str">
            <v/>
          </cell>
          <cell r="AB792" t="str">
            <v/>
          </cell>
          <cell r="AC792" t="str">
            <v/>
          </cell>
          <cell r="AD792" t="str">
            <v/>
          </cell>
          <cell r="AE792" t="str">
            <v/>
          </cell>
          <cell r="AF792" t="str">
            <v>230</v>
          </cell>
          <cell r="AG792" t="str">
            <v>90</v>
          </cell>
          <cell r="AH792" t="str">
            <v>优秀</v>
          </cell>
          <cell r="AI792" t="str">
            <v/>
          </cell>
          <cell r="AJ792" t="str">
            <v/>
          </cell>
          <cell r="AK792" t="str">
            <v/>
          </cell>
          <cell r="AL792" t="str">
            <v/>
          </cell>
          <cell r="AM792" t="str">
            <v>3.50</v>
          </cell>
          <cell r="AN792" t="str">
            <v>100</v>
          </cell>
          <cell r="AO792" t="str">
            <v>0</v>
          </cell>
          <cell r="AP792" t="str">
            <v>优秀</v>
          </cell>
          <cell r="AQ792" t="str">
            <v/>
          </cell>
          <cell r="AR792" t="str">
            <v/>
          </cell>
          <cell r="AS792" t="str">
            <v/>
          </cell>
          <cell r="AT792" t="str">
            <v/>
          </cell>
          <cell r="AU792" t="str">
            <v>7</v>
          </cell>
          <cell r="AV792" t="str">
            <v>68</v>
          </cell>
          <cell r="AW792" t="str">
            <v>0</v>
          </cell>
          <cell r="AX792" t="str">
            <v>及格</v>
          </cell>
          <cell r="AY792" t="str">
            <v>85.8</v>
          </cell>
          <cell r="AZ792" t="str">
            <v>0</v>
          </cell>
          <cell r="BA792" t="str">
            <v>85.8</v>
          </cell>
          <cell r="BB792" t="str">
            <v>良好</v>
          </cell>
        </row>
        <row r="793">
          <cell r="F793" t="str">
            <v>秦志航</v>
          </cell>
          <cell r="G793" t="str">
            <v>1</v>
          </cell>
          <cell r="H793" t="str">
            <v>2012-03-03</v>
          </cell>
          <cell r="I793" t="str">
            <v/>
          </cell>
          <cell r="J793" t="str">
            <v>172.5</v>
          </cell>
          <cell r="K793" t="str">
            <v>63.3</v>
          </cell>
          <cell r="L793" t="str">
            <v>4.3</v>
          </cell>
          <cell r="M793" t="str">
            <v>4.5</v>
          </cell>
          <cell r="N793" t="str">
            <v>100</v>
          </cell>
          <cell r="O793" t="str">
            <v>正常</v>
          </cell>
          <cell r="P793" t="str">
            <v>3740</v>
          </cell>
          <cell r="Q793" t="str">
            <v>100</v>
          </cell>
          <cell r="R793" t="str">
            <v>优秀</v>
          </cell>
          <cell r="S793" t="str">
            <v>8.1</v>
          </cell>
          <cell r="T793" t="str">
            <v>85</v>
          </cell>
          <cell r="U793" t="str">
            <v>良好</v>
          </cell>
          <cell r="V793" t="str">
            <v>10</v>
          </cell>
          <cell r="W793" t="str">
            <v>78</v>
          </cell>
          <cell r="X793" t="str">
            <v>及格</v>
          </cell>
          <cell r="Y793" t="str">
            <v/>
          </cell>
          <cell r="Z793" t="str">
            <v/>
          </cell>
          <cell r="AA793" t="str">
            <v/>
          </cell>
          <cell r="AB793" t="str">
            <v/>
          </cell>
          <cell r="AC793" t="str">
            <v/>
          </cell>
          <cell r="AD793" t="str">
            <v/>
          </cell>
          <cell r="AE793" t="str">
            <v/>
          </cell>
          <cell r="AF793" t="str">
            <v>180</v>
          </cell>
          <cell r="AG793" t="str">
            <v>72</v>
          </cell>
          <cell r="AH793" t="str">
            <v>及格</v>
          </cell>
          <cell r="AI793" t="str">
            <v/>
          </cell>
          <cell r="AJ793" t="str">
            <v/>
          </cell>
          <cell r="AK793" t="str">
            <v/>
          </cell>
          <cell r="AL793" t="str">
            <v/>
          </cell>
          <cell r="AM793" t="str">
            <v>4.50</v>
          </cell>
          <cell r="AN793" t="str">
            <v>72</v>
          </cell>
          <cell r="AO793" t="str">
            <v>0</v>
          </cell>
          <cell r="AP793" t="str">
            <v>及格</v>
          </cell>
          <cell r="AQ793" t="str">
            <v/>
          </cell>
          <cell r="AR793" t="str">
            <v/>
          </cell>
          <cell r="AS793" t="str">
            <v/>
          </cell>
          <cell r="AT793" t="str">
            <v/>
          </cell>
          <cell r="AU793" t="str">
            <v>1</v>
          </cell>
          <cell r="AV793" t="str">
            <v>30</v>
          </cell>
          <cell r="AW793" t="str">
            <v>0</v>
          </cell>
          <cell r="AX793" t="str">
            <v>不及格</v>
          </cell>
          <cell r="AY793" t="str">
            <v>79.4</v>
          </cell>
          <cell r="AZ793" t="str">
            <v>0</v>
          </cell>
          <cell r="BA793" t="str">
            <v>79.4</v>
          </cell>
          <cell r="BB793" t="str">
            <v>及格</v>
          </cell>
        </row>
        <row r="794">
          <cell r="F794" t="str">
            <v>黄文一</v>
          </cell>
          <cell r="G794" t="str">
            <v>2</v>
          </cell>
          <cell r="H794" t="str">
            <v>2012-06-04</v>
          </cell>
          <cell r="I794" t="str">
            <v/>
          </cell>
          <cell r="J794" t="str">
            <v>167.5</v>
          </cell>
          <cell r="K794" t="str">
            <v>66.5</v>
          </cell>
          <cell r="L794" t="str">
            <v>4.2</v>
          </cell>
          <cell r="M794" t="str">
            <v>4.4</v>
          </cell>
          <cell r="N794" t="str">
            <v>80</v>
          </cell>
          <cell r="O794" t="str">
            <v>超重</v>
          </cell>
          <cell r="P794" t="str">
            <v>3867</v>
          </cell>
          <cell r="Q794" t="str">
            <v>100</v>
          </cell>
          <cell r="R794" t="str">
            <v>优秀</v>
          </cell>
          <cell r="S794" t="str">
            <v>9</v>
          </cell>
          <cell r="T794" t="str">
            <v>78</v>
          </cell>
          <cell r="U794" t="str">
            <v>及格</v>
          </cell>
          <cell r="V794" t="str">
            <v>27</v>
          </cell>
          <cell r="W794" t="str">
            <v>100</v>
          </cell>
          <cell r="X794" t="str">
            <v>优秀</v>
          </cell>
          <cell r="Y794" t="str">
            <v/>
          </cell>
          <cell r="Z794" t="str">
            <v/>
          </cell>
          <cell r="AA794" t="str">
            <v/>
          </cell>
          <cell r="AB794" t="str">
            <v/>
          </cell>
          <cell r="AC794" t="str">
            <v/>
          </cell>
          <cell r="AD794" t="str">
            <v/>
          </cell>
          <cell r="AE794" t="str">
            <v/>
          </cell>
          <cell r="AF794" t="str">
            <v>170</v>
          </cell>
          <cell r="AG794" t="str">
            <v>80</v>
          </cell>
          <cell r="AH794" t="str">
            <v>良好</v>
          </cell>
          <cell r="AI794" t="str">
            <v>4.11</v>
          </cell>
          <cell r="AJ794" t="str">
            <v>76</v>
          </cell>
          <cell r="AK794" t="str">
            <v>0</v>
          </cell>
          <cell r="AL794" t="str">
            <v>及格</v>
          </cell>
          <cell r="AM794" t="str">
            <v/>
          </cell>
          <cell r="AN794" t="str">
            <v/>
          </cell>
          <cell r="AO794" t="str">
            <v/>
          </cell>
          <cell r="AP794" t="str">
            <v/>
          </cell>
          <cell r="AQ794" t="str">
            <v>33</v>
          </cell>
          <cell r="AR794" t="str">
            <v>72</v>
          </cell>
          <cell r="AS794" t="str">
            <v>0</v>
          </cell>
          <cell r="AT794" t="str">
            <v>及格</v>
          </cell>
          <cell r="AU794" t="str">
            <v/>
          </cell>
          <cell r="AV794" t="str">
            <v/>
          </cell>
          <cell r="AW794" t="str">
            <v/>
          </cell>
          <cell r="AX794" t="str">
            <v/>
          </cell>
          <cell r="AY794" t="str">
            <v>83.0</v>
          </cell>
          <cell r="AZ794" t="str">
            <v>0</v>
          </cell>
          <cell r="BA794" t="str">
            <v>83</v>
          </cell>
          <cell r="BB794" t="str">
            <v>良好</v>
          </cell>
        </row>
        <row r="795">
          <cell r="F795" t="str">
            <v>郑张辰</v>
          </cell>
          <cell r="G795" t="str">
            <v>1</v>
          </cell>
          <cell r="H795" t="str">
            <v>2012-06-01</v>
          </cell>
          <cell r="I795" t="str">
            <v/>
          </cell>
          <cell r="J795" t="str">
            <v>164</v>
          </cell>
          <cell r="K795" t="str">
            <v>51.8</v>
          </cell>
          <cell r="L795" t="str">
            <v>4.7</v>
          </cell>
          <cell r="M795" t="str">
            <v>4.7</v>
          </cell>
          <cell r="N795" t="str">
            <v>100</v>
          </cell>
          <cell r="O795" t="str">
            <v>正常</v>
          </cell>
          <cell r="P795" t="str">
            <v>2884</v>
          </cell>
          <cell r="Q795" t="str">
            <v>78</v>
          </cell>
          <cell r="R795" t="str">
            <v>及格</v>
          </cell>
          <cell r="S795" t="str">
            <v>8.3</v>
          </cell>
          <cell r="T795" t="str">
            <v>78</v>
          </cell>
          <cell r="U795" t="str">
            <v>及格</v>
          </cell>
          <cell r="V795" t="str">
            <v>19</v>
          </cell>
          <cell r="W795" t="str">
            <v>100</v>
          </cell>
          <cell r="X795" t="str">
            <v>优秀</v>
          </cell>
          <cell r="Y795" t="str">
            <v/>
          </cell>
          <cell r="Z795" t="str">
            <v/>
          </cell>
          <cell r="AA795" t="str">
            <v/>
          </cell>
          <cell r="AB795" t="str">
            <v/>
          </cell>
          <cell r="AC795" t="str">
            <v/>
          </cell>
          <cell r="AD795" t="str">
            <v/>
          </cell>
          <cell r="AE795" t="str">
            <v/>
          </cell>
          <cell r="AF795" t="str">
            <v>195</v>
          </cell>
          <cell r="AG795" t="str">
            <v>80</v>
          </cell>
          <cell r="AH795" t="str">
            <v>良好</v>
          </cell>
          <cell r="AI795" t="str">
            <v/>
          </cell>
          <cell r="AJ795" t="str">
            <v/>
          </cell>
          <cell r="AK795" t="str">
            <v/>
          </cell>
          <cell r="AL795" t="str">
            <v/>
          </cell>
          <cell r="AM795" t="str">
            <v>4.23</v>
          </cell>
          <cell r="AN795" t="str">
            <v>80</v>
          </cell>
          <cell r="AO795" t="str">
            <v>0</v>
          </cell>
          <cell r="AP795" t="str">
            <v>良好</v>
          </cell>
          <cell r="AQ795" t="str">
            <v/>
          </cell>
          <cell r="AR795" t="str">
            <v/>
          </cell>
          <cell r="AS795" t="str">
            <v/>
          </cell>
          <cell r="AT795" t="str">
            <v/>
          </cell>
          <cell r="AU795" t="str">
            <v>1</v>
          </cell>
          <cell r="AV795" t="str">
            <v>30</v>
          </cell>
          <cell r="AW795" t="str">
            <v>0</v>
          </cell>
          <cell r="AX795" t="str">
            <v>不及格</v>
          </cell>
          <cell r="AY795" t="str">
            <v>79.3</v>
          </cell>
          <cell r="AZ795" t="str">
            <v>0</v>
          </cell>
          <cell r="BA795" t="str">
            <v>79.3</v>
          </cell>
          <cell r="BB795" t="str">
            <v>及格</v>
          </cell>
        </row>
        <row r="796">
          <cell r="F796" t="str">
            <v>张昱凡</v>
          </cell>
          <cell r="G796" t="str">
            <v>1</v>
          </cell>
          <cell r="H796" t="str">
            <v>2012-05-04</v>
          </cell>
          <cell r="I796" t="str">
            <v/>
          </cell>
          <cell r="J796" t="str">
            <v>163</v>
          </cell>
          <cell r="K796" t="str">
            <v>79</v>
          </cell>
          <cell r="L796" t="str">
            <v>4.3</v>
          </cell>
          <cell r="M796" t="str">
            <v>4.5</v>
          </cell>
          <cell r="N796" t="str">
            <v>60</v>
          </cell>
          <cell r="O796" t="str">
            <v>肥胖</v>
          </cell>
          <cell r="P796" t="str">
            <v>2763</v>
          </cell>
          <cell r="Q796" t="str">
            <v>76</v>
          </cell>
          <cell r="R796" t="str">
            <v>及格</v>
          </cell>
          <cell r="S796" t="str">
            <v>9.9</v>
          </cell>
          <cell r="T796" t="str">
            <v>62</v>
          </cell>
          <cell r="U796" t="str">
            <v>及格</v>
          </cell>
          <cell r="V796" t="str">
            <v>11</v>
          </cell>
          <cell r="W796" t="str">
            <v>80</v>
          </cell>
          <cell r="X796" t="str">
            <v>良好</v>
          </cell>
          <cell r="Y796" t="str">
            <v/>
          </cell>
          <cell r="Z796" t="str">
            <v/>
          </cell>
          <cell r="AA796" t="str">
            <v/>
          </cell>
          <cell r="AB796" t="str">
            <v/>
          </cell>
          <cell r="AC796" t="str">
            <v/>
          </cell>
          <cell r="AD796" t="str">
            <v/>
          </cell>
          <cell r="AE796" t="str">
            <v/>
          </cell>
          <cell r="AF796" t="str">
            <v>155</v>
          </cell>
          <cell r="AG796" t="str">
            <v>60</v>
          </cell>
          <cell r="AH796" t="str">
            <v>及格</v>
          </cell>
          <cell r="AI796" t="str">
            <v/>
          </cell>
          <cell r="AJ796" t="str">
            <v/>
          </cell>
          <cell r="AK796" t="str">
            <v/>
          </cell>
          <cell r="AL796" t="str">
            <v/>
          </cell>
          <cell r="AM796" t="str">
            <v>4.23</v>
          </cell>
          <cell r="AN796" t="str">
            <v>80</v>
          </cell>
          <cell r="AO796" t="str">
            <v>0</v>
          </cell>
          <cell r="AP796" t="str">
            <v>良好</v>
          </cell>
          <cell r="AQ796" t="str">
            <v/>
          </cell>
          <cell r="AR796" t="str">
            <v/>
          </cell>
          <cell r="AS796" t="str">
            <v/>
          </cell>
          <cell r="AT796" t="str">
            <v/>
          </cell>
          <cell r="AU796" t="str">
            <v>1</v>
          </cell>
          <cell r="AV796" t="str">
            <v>30</v>
          </cell>
          <cell r="AW796" t="str">
            <v>0</v>
          </cell>
          <cell r="AX796" t="str">
            <v>不及格</v>
          </cell>
          <cell r="AY796" t="str">
            <v>65.8</v>
          </cell>
          <cell r="AZ796" t="str">
            <v>0</v>
          </cell>
          <cell r="BA796" t="str">
            <v>65.8</v>
          </cell>
          <cell r="BB796" t="str">
            <v>及格</v>
          </cell>
        </row>
        <row r="797">
          <cell r="F797" t="str">
            <v>龚翊辰</v>
          </cell>
          <cell r="G797" t="str">
            <v>1</v>
          </cell>
          <cell r="H797" t="str">
            <v>2012-06-10</v>
          </cell>
          <cell r="I797" t="str">
            <v/>
          </cell>
          <cell r="J797" t="str">
            <v>145.5</v>
          </cell>
          <cell r="K797" t="str">
            <v>34.2</v>
          </cell>
          <cell r="L797" t="str">
            <v>4.6</v>
          </cell>
          <cell r="M797" t="str">
            <v>4.7</v>
          </cell>
          <cell r="N797" t="str">
            <v>100</v>
          </cell>
          <cell r="O797" t="str">
            <v>正常</v>
          </cell>
          <cell r="P797" t="str">
            <v>2596</v>
          </cell>
          <cell r="Q797" t="str">
            <v>74</v>
          </cell>
          <cell r="R797" t="str">
            <v>及格</v>
          </cell>
          <cell r="S797" t="str">
            <v>9</v>
          </cell>
          <cell r="T797" t="str">
            <v>72</v>
          </cell>
          <cell r="U797" t="str">
            <v>及格</v>
          </cell>
          <cell r="V797" t="str">
            <v>2</v>
          </cell>
          <cell r="W797" t="str">
            <v>66</v>
          </cell>
          <cell r="X797" t="str">
            <v>及格</v>
          </cell>
          <cell r="Y797" t="str">
            <v/>
          </cell>
          <cell r="Z797" t="str">
            <v/>
          </cell>
          <cell r="AA797" t="str">
            <v/>
          </cell>
          <cell r="AB797" t="str">
            <v/>
          </cell>
          <cell r="AC797" t="str">
            <v/>
          </cell>
          <cell r="AD797" t="str">
            <v/>
          </cell>
          <cell r="AE797" t="str">
            <v/>
          </cell>
          <cell r="AF797" t="str">
            <v>180</v>
          </cell>
          <cell r="AG797" t="str">
            <v>72</v>
          </cell>
          <cell r="AH797" t="str">
            <v>及格</v>
          </cell>
          <cell r="AI797" t="str">
            <v/>
          </cell>
          <cell r="AJ797" t="str">
            <v/>
          </cell>
          <cell r="AK797" t="str">
            <v/>
          </cell>
          <cell r="AL797" t="str">
            <v/>
          </cell>
          <cell r="AM797" t="str">
            <v>4.54</v>
          </cell>
          <cell r="AN797" t="str">
            <v>70</v>
          </cell>
          <cell r="AO797" t="str">
            <v>0</v>
          </cell>
          <cell r="AP797" t="str">
            <v>及格</v>
          </cell>
          <cell r="AQ797" t="str">
            <v/>
          </cell>
          <cell r="AR797" t="str">
            <v/>
          </cell>
          <cell r="AS797" t="str">
            <v/>
          </cell>
          <cell r="AT797" t="str">
            <v/>
          </cell>
          <cell r="AU797" t="str">
            <v>1</v>
          </cell>
          <cell r="AV797" t="str">
            <v>30</v>
          </cell>
          <cell r="AW797" t="str">
            <v>0</v>
          </cell>
          <cell r="AX797" t="str">
            <v>不及格</v>
          </cell>
          <cell r="AY797" t="str">
            <v>71.3</v>
          </cell>
          <cell r="AZ797" t="str">
            <v>0</v>
          </cell>
          <cell r="BA797" t="str">
            <v>71.3</v>
          </cell>
          <cell r="BB797" t="str">
            <v>及格</v>
          </cell>
        </row>
        <row r="798">
          <cell r="F798" t="str">
            <v>黄梓涵</v>
          </cell>
          <cell r="G798" t="str">
            <v>2</v>
          </cell>
          <cell r="H798" t="str">
            <v>2012-08-01</v>
          </cell>
          <cell r="I798" t="str">
            <v/>
          </cell>
          <cell r="J798" t="str">
            <v>166.5</v>
          </cell>
          <cell r="K798" t="str">
            <v>50.3</v>
          </cell>
          <cell r="L798" t="str">
            <v>4.2</v>
          </cell>
          <cell r="M798" t="str">
            <v>4.3</v>
          </cell>
          <cell r="N798" t="str">
            <v>100</v>
          </cell>
          <cell r="O798" t="str">
            <v>正常</v>
          </cell>
          <cell r="P798" t="str">
            <v>3313</v>
          </cell>
          <cell r="Q798" t="str">
            <v>100</v>
          </cell>
          <cell r="R798" t="str">
            <v>优秀</v>
          </cell>
          <cell r="S798" t="str">
            <v>8.8</v>
          </cell>
          <cell r="T798" t="str">
            <v>80</v>
          </cell>
          <cell r="U798" t="str">
            <v>良好</v>
          </cell>
          <cell r="V798" t="str">
            <v>21</v>
          </cell>
          <cell r="W798" t="str">
            <v>95</v>
          </cell>
          <cell r="X798" t="str">
            <v>优秀</v>
          </cell>
          <cell r="Y798" t="str">
            <v/>
          </cell>
          <cell r="Z798" t="str">
            <v/>
          </cell>
          <cell r="AA798" t="str">
            <v/>
          </cell>
          <cell r="AB798" t="str">
            <v/>
          </cell>
          <cell r="AC798" t="str">
            <v/>
          </cell>
          <cell r="AD798" t="str">
            <v/>
          </cell>
          <cell r="AE798" t="str">
            <v/>
          </cell>
          <cell r="AF798" t="str">
            <v>160</v>
          </cell>
          <cell r="AG798" t="str">
            <v>72</v>
          </cell>
          <cell r="AH798" t="str">
            <v>及格</v>
          </cell>
          <cell r="AI798" t="str">
            <v>4.11</v>
          </cell>
          <cell r="AJ798" t="str">
            <v>76</v>
          </cell>
          <cell r="AK798" t="str">
            <v>0</v>
          </cell>
          <cell r="AL798" t="str">
            <v>及格</v>
          </cell>
          <cell r="AM798" t="str">
            <v/>
          </cell>
          <cell r="AN798" t="str">
            <v/>
          </cell>
          <cell r="AO798" t="str">
            <v/>
          </cell>
          <cell r="AP798" t="str">
            <v/>
          </cell>
          <cell r="AQ798" t="str">
            <v>35</v>
          </cell>
          <cell r="AR798" t="str">
            <v>74</v>
          </cell>
          <cell r="AS798" t="str">
            <v>0</v>
          </cell>
          <cell r="AT798" t="str">
            <v>及格</v>
          </cell>
          <cell r="AU798" t="str">
            <v/>
          </cell>
          <cell r="AV798" t="str">
            <v/>
          </cell>
          <cell r="AW798" t="str">
            <v/>
          </cell>
          <cell r="AX798" t="str">
            <v/>
          </cell>
          <cell r="AY798" t="str">
            <v>85.3</v>
          </cell>
          <cell r="AZ798" t="str">
            <v>0</v>
          </cell>
          <cell r="BA798" t="str">
            <v>85.3</v>
          </cell>
          <cell r="BB798" t="str">
            <v>良好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98"/>
  <sheetViews>
    <sheetView tabSelected="1" topLeftCell="AA173" workbookViewId="0">
      <selection activeCell="AU17" sqref="AU17:AU188"/>
    </sheetView>
  </sheetViews>
  <sheetFormatPr defaultColWidth="9" defaultRowHeight="13.5"/>
  <cols>
    <col min="3" max="3" width="10" customWidth="1"/>
    <col min="7" max="7" width="10.375" customWidth="1"/>
    <col min="9" max="9" width="25.5" customWidth="1"/>
    <col min="10" max="10" width="15.5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7">
      <c r="A3" t="s">
        <v>1</v>
      </c>
      <c r="B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2" t="s">
        <v>30</v>
      </c>
      <c r="AE3" s="2" t="s">
        <v>31</v>
      </c>
      <c r="AF3" s="2" t="s">
        <v>32</v>
      </c>
      <c r="AG3" s="2" t="s">
        <v>33</v>
      </c>
      <c r="AH3" s="2" t="s">
        <v>34</v>
      </c>
      <c r="AI3" s="2" t="s">
        <v>35</v>
      </c>
      <c r="AJ3" s="2" t="s">
        <v>36</v>
      </c>
      <c r="AK3" s="2" t="s">
        <v>37</v>
      </c>
      <c r="AL3" s="2" t="s">
        <v>38</v>
      </c>
      <c r="AM3" s="2" t="s">
        <v>39</v>
      </c>
      <c r="AN3" s="2" t="s">
        <v>40</v>
      </c>
      <c r="AO3" s="2" t="s">
        <v>41</v>
      </c>
      <c r="AP3" s="2" t="s">
        <v>42</v>
      </c>
      <c r="AQ3" s="2" t="s">
        <v>43</v>
      </c>
      <c r="AR3" s="2" t="s">
        <v>44</v>
      </c>
      <c r="AS3" s="2" t="s">
        <v>45</v>
      </c>
      <c r="AT3" s="2" t="s">
        <v>46</v>
      </c>
      <c r="AU3" s="2" t="s">
        <v>47</v>
      </c>
    </row>
    <row r="4" spans="1:47">
      <c r="A4" s="3" t="s">
        <v>48</v>
      </c>
      <c r="B4" s="4" t="s">
        <v>49</v>
      </c>
      <c r="C4" s="5" t="s">
        <v>50</v>
      </c>
      <c r="D4" s="5" t="s">
        <v>51</v>
      </c>
      <c r="E4" s="5" t="s">
        <v>52</v>
      </c>
      <c r="F4" s="5" t="s">
        <v>53</v>
      </c>
      <c r="G4" s="5" t="s">
        <v>54</v>
      </c>
      <c r="H4" s="5" t="s">
        <v>55</v>
      </c>
      <c r="I4" s="5" t="s">
        <v>56</v>
      </c>
      <c r="J4" s="5" t="s">
        <v>54</v>
      </c>
      <c r="K4" s="5" t="s">
        <v>57</v>
      </c>
      <c r="L4" s="5" t="s">
        <v>58</v>
      </c>
      <c r="M4" s="5" t="s">
        <v>54</v>
      </c>
      <c r="N4" s="5" t="s">
        <v>57</v>
      </c>
      <c r="O4" s="5" t="s">
        <v>59</v>
      </c>
      <c r="P4" s="5" t="s">
        <v>60</v>
      </c>
      <c r="Q4" s="5" t="s">
        <v>61</v>
      </c>
      <c r="R4" s="5" t="s">
        <v>62</v>
      </c>
      <c r="S4" s="5" t="s">
        <v>62</v>
      </c>
      <c r="T4" s="5" t="s">
        <v>62</v>
      </c>
      <c r="U4" s="5" t="s">
        <v>62</v>
      </c>
      <c r="V4" s="5" t="s">
        <v>62</v>
      </c>
      <c r="W4" s="5" t="s">
        <v>62</v>
      </c>
      <c r="X4" s="5" t="s">
        <v>62</v>
      </c>
      <c r="Y4" s="5" t="s">
        <v>63</v>
      </c>
      <c r="Z4" s="5" t="s">
        <v>54</v>
      </c>
      <c r="AA4" s="5" t="s">
        <v>57</v>
      </c>
      <c r="AB4" s="5" t="s">
        <v>62</v>
      </c>
      <c r="AC4" s="5" t="s">
        <v>62</v>
      </c>
      <c r="AD4" s="5" t="s">
        <v>62</v>
      </c>
      <c r="AE4" s="5" t="s">
        <v>62</v>
      </c>
      <c r="AF4" s="5" t="s">
        <v>64</v>
      </c>
      <c r="AG4" s="5" t="s">
        <v>54</v>
      </c>
      <c r="AH4" s="5" t="s">
        <v>65</v>
      </c>
      <c r="AI4" s="5" t="s">
        <v>57</v>
      </c>
      <c r="AJ4" s="5" t="s">
        <v>62</v>
      </c>
      <c r="AK4" s="5" t="s">
        <v>62</v>
      </c>
      <c r="AL4" s="5" t="s">
        <v>62</v>
      </c>
      <c r="AM4" s="5" t="s">
        <v>62</v>
      </c>
      <c r="AN4" s="5" t="s">
        <v>66</v>
      </c>
      <c r="AO4" s="5" t="s">
        <v>67</v>
      </c>
      <c r="AP4" s="5" t="s">
        <v>65</v>
      </c>
      <c r="AQ4" s="5" t="s">
        <v>68</v>
      </c>
      <c r="AR4" s="5" t="s">
        <v>69</v>
      </c>
      <c r="AS4" s="5" t="s">
        <v>65</v>
      </c>
      <c r="AT4" s="5" t="s">
        <v>69</v>
      </c>
      <c r="AU4" s="5" t="s">
        <v>57</v>
      </c>
    </row>
    <row r="5" spans="1:47">
      <c r="A5" s="3" t="s">
        <v>48</v>
      </c>
      <c r="B5" s="4" t="s">
        <v>70</v>
      </c>
      <c r="C5" s="5" t="s">
        <v>71</v>
      </c>
      <c r="D5" s="5" t="s">
        <v>72</v>
      </c>
      <c r="E5" s="5" t="s">
        <v>52</v>
      </c>
      <c r="F5" s="5" t="s">
        <v>73</v>
      </c>
      <c r="G5" s="5" t="s">
        <v>54</v>
      </c>
      <c r="H5" s="5" t="s">
        <v>55</v>
      </c>
      <c r="I5" s="5" t="s">
        <v>74</v>
      </c>
      <c r="J5" s="5" t="s">
        <v>54</v>
      </c>
      <c r="K5" s="5" t="s">
        <v>57</v>
      </c>
      <c r="L5" s="5" t="s">
        <v>75</v>
      </c>
      <c r="M5" s="5" t="s">
        <v>76</v>
      </c>
      <c r="N5" s="5" t="s">
        <v>61</v>
      </c>
      <c r="O5" s="5" t="s">
        <v>77</v>
      </c>
      <c r="P5" s="5" t="s">
        <v>78</v>
      </c>
      <c r="Q5" s="5" t="s">
        <v>79</v>
      </c>
      <c r="R5" s="5" t="s">
        <v>62</v>
      </c>
      <c r="S5" s="5" t="s">
        <v>62</v>
      </c>
      <c r="T5" s="5" t="s">
        <v>62</v>
      </c>
      <c r="U5" s="5" t="s">
        <v>62</v>
      </c>
      <c r="V5" s="5" t="s">
        <v>62</v>
      </c>
      <c r="W5" s="5" t="s">
        <v>62</v>
      </c>
      <c r="X5" s="5" t="s">
        <v>62</v>
      </c>
      <c r="Y5" s="5" t="s">
        <v>80</v>
      </c>
      <c r="Z5" s="5" t="s">
        <v>78</v>
      </c>
      <c r="AA5" s="5" t="s">
        <v>79</v>
      </c>
      <c r="AB5" s="5" t="s">
        <v>62</v>
      </c>
      <c r="AC5" s="5" t="s">
        <v>62</v>
      </c>
      <c r="AD5" s="5" t="s">
        <v>62</v>
      </c>
      <c r="AE5" s="5" t="s">
        <v>62</v>
      </c>
      <c r="AF5" s="5" t="s">
        <v>81</v>
      </c>
      <c r="AG5" s="5" t="s">
        <v>82</v>
      </c>
      <c r="AH5" s="5" t="s">
        <v>65</v>
      </c>
      <c r="AI5" s="5" t="s">
        <v>68</v>
      </c>
      <c r="AJ5" s="5" t="s">
        <v>62</v>
      </c>
      <c r="AK5" s="5" t="s">
        <v>62</v>
      </c>
      <c r="AL5" s="5" t="s">
        <v>62</v>
      </c>
      <c r="AM5" s="5" t="s">
        <v>62</v>
      </c>
      <c r="AN5" s="5" t="s">
        <v>83</v>
      </c>
      <c r="AO5" s="5" t="s">
        <v>84</v>
      </c>
      <c r="AP5" s="5" t="s">
        <v>65</v>
      </c>
      <c r="AQ5" s="5" t="s">
        <v>68</v>
      </c>
      <c r="AR5" s="5" t="s">
        <v>85</v>
      </c>
      <c r="AS5" s="5" t="s">
        <v>65</v>
      </c>
      <c r="AT5" s="5" t="s">
        <v>85</v>
      </c>
      <c r="AU5" s="5" t="s">
        <v>61</v>
      </c>
    </row>
    <row r="6" spans="1:47">
      <c r="A6" s="3" t="s">
        <v>48</v>
      </c>
      <c r="B6" s="4" t="s">
        <v>86</v>
      </c>
      <c r="C6" s="5" t="s">
        <v>87</v>
      </c>
      <c r="D6" s="5" t="s">
        <v>88</v>
      </c>
      <c r="E6" s="5" t="s">
        <v>89</v>
      </c>
      <c r="F6" s="5" t="s">
        <v>90</v>
      </c>
      <c r="G6" s="5" t="s">
        <v>54</v>
      </c>
      <c r="H6" s="5" t="s">
        <v>55</v>
      </c>
      <c r="I6" s="5" t="s">
        <v>91</v>
      </c>
      <c r="J6" s="5" t="s">
        <v>54</v>
      </c>
      <c r="K6" s="5" t="s">
        <v>57</v>
      </c>
      <c r="L6" s="5" t="s">
        <v>92</v>
      </c>
      <c r="M6" s="5" t="s">
        <v>76</v>
      </c>
      <c r="N6" s="5" t="s">
        <v>61</v>
      </c>
      <c r="O6" s="5" t="s">
        <v>93</v>
      </c>
      <c r="P6" s="5" t="s">
        <v>94</v>
      </c>
      <c r="Q6" s="5" t="s">
        <v>79</v>
      </c>
      <c r="R6" s="5" t="s">
        <v>62</v>
      </c>
      <c r="S6" s="5" t="s">
        <v>62</v>
      </c>
      <c r="T6" s="5" t="s">
        <v>62</v>
      </c>
      <c r="U6" s="5" t="s">
        <v>62</v>
      </c>
      <c r="V6" s="5" t="s">
        <v>62</v>
      </c>
      <c r="W6" s="5" t="s">
        <v>62</v>
      </c>
      <c r="X6" s="5" t="s">
        <v>62</v>
      </c>
      <c r="Y6" s="5" t="s">
        <v>95</v>
      </c>
      <c r="Z6" s="5" t="s">
        <v>60</v>
      </c>
      <c r="AA6" s="5" t="s">
        <v>61</v>
      </c>
      <c r="AB6" s="5" t="s">
        <v>62</v>
      </c>
      <c r="AC6" s="5" t="s">
        <v>62</v>
      </c>
      <c r="AD6" s="5" t="s">
        <v>62</v>
      </c>
      <c r="AE6" s="5" t="s">
        <v>62</v>
      </c>
      <c r="AF6" s="5" t="s">
        <v>96</v>
      </c>
      <c r="AG6" s="5" t="s">
        <v>60</v>
      </c>
      <c r="AH6" s="5" t="s">
        <v>65</v>
      </c>
      <c r="AI6" s="5" t="s">
        <v>61</v>
      </c>
      <c r="AJ6" s="5" t="s">
        <v>62</v>
      </c>
      <c r="AK6" s="5" t="s">
        <v>62</v>
      </c>
      <c r="AL6" s="5" t="s">
        <v>62</v>
      </c>
      <c r="AM6" s="5" t="s">
        <v>62</v>
      </c>
      <c r="AN6" s="5" t="s">
        <v>66</v>
      </c>
      <c r="AO6" s="5" t="s">
        <v>67</v>
      </c>
      <c r="AP6" s="5" t="s">
        <v>65</v>
      </c>
      <c r="AQ6" s="5" t="s">
        <v>68</v>
      </c>
      <c r="AR6" s="5" t="s">
        <v>97</v>
      </c>
      <c r="AS6" s="5" t="s">
        <v>65</v>
      </c>
      <c r="AT6" s="5" t="s">
        <v>97</v>
      </c>
      <c r="AU6" s="5" t="s">
        <v>61</v>
      </c>
    </row>
    <row r="7" spans="1:47">
      <c r="A7" s="3" t="s">
        <v>48</v>
      </c>
      <c r="B7" s="4" t="s">
        <v>98</v>
      </c>
      <c r="C7" s="5" t="s">
        <v>99</v>
      </c>
      <c r="D7" s="5" t="s">
        <v>100</v>
      </c>
      <c r="E7" s="5" t="s">
        <v>53</v>
      </c>
      <c r="F7" s="5" t="s">
        <v>101</v>
      </c>
      <c r="G7" s="5" t="s">
        <v>94</v>
      </c>
      <c r="H7" s="5" t="s">
        <v>102</v>
      </c>
      <c r="I7" s="5" t="s">
        <v>103</v>
      </c>
      <c r="J7" s="5" t="s">
        <v>54</v>
      </c>
      <c r="K7" s="5" t="s">
        <v>57</v>
      </c>
      <c r="L7" s="5" t="s">
        <v>59</v>
      </c>
      <c r="M7" s="5" t="s">
        <v>54</v>
      </c>
      <c r="N7" s="5" t="s">
        <v>57</v>
      </c>
      <c r="O7" s="5" t="s">
        <v>104</v>
      </c>
      <c r="P7" s="5" t="s">
        <v>105</v>
      </c>
      <c r="Q7" s="5" t="s">
        <v>57</v>
      </c>
      <c r="R7" s="5" t="s">
        <v>62</v>
      </c>
      <c r="S7" s="5" t="s">
        <v>62</v>
      </c>
      <c r="T7" s="5" t="s">
        <v>62</v>
      </c>
      <c r="U7" s="5" t="s">
        <v>62</v>
      </c>
      <c r="V7" s="5" t="s">
        <v>62</v>
      </c>
      <c r="W7" s="5" t="s">
        <v>62</v>
      </c>
      <c r="X7" s="5" t="s">
        <v>62</v>
      </c>
      <c r="Y7" s="5" t="s">
        <v>106</v>
      </c>
      <c r="Z7" s="5" t="s">
        <v>54</v>
      </c>
      <c r="AA7" s="5" t="s">
        <v>57</v>
      </c>
      <c r="AB7" s="5" t="s">
        <v>62</v>
      </c>
      <c r="AC7" s="5" t="s">
        <v>62</v>
      </c>
      <c r="AD7" s="5" t="s">
        <v>62</v>
      </c>
      <c r="AE7" s="5" t="s">
        <v>62</v>
      </c>
      <c r="AF7" s="5" t="s">
        <v>107</v>
      </c>
      <c r="AG7" s="5" t="s">
        <v>82</v>
      </c>
      <c r="AH7" s="5" t="s">
        <v>65</v>
      </c>
      <c r="AI7" s="5" t="s">
        <v>68</v>
      </c>
      <c r="AJ7" s="5" t="s">
        <v>62</v>
      </c>
      <c r="AK7" s="5" t="s">
        <v>62</v>
      </c>
      <c r="AL7" s="5" t="s">
        <v>62</v>
      </c>
      <c r="AM7" s="5" t="s">
        <v>62</v>
      </c>
      <c r="AN7" s="5" t="s">
        <v>66</v>
      </c>
      <c r="AO7" s="5" t="s">
        <v>67</v>
      </c>
      <c r="AP7" s="5" t="s">
        <v>65</v>
      </c>
      <c r="AQ7" s="5" t="s">
        <v>68</v>
      </c>
      <c r="AR7" s="5" t="s">
        <v>108</v>
      </c>
      <c r="AS7" s="5" t="s">
        <v>65</v>
      </c>
      <c r="AT7" s="5" t="s">
        <v>108</v>
      </c>
      <c r="AU7" s="5" t="s">
        <v>61</v>
      </c>
    </row>
    <row r="8" spans="1:47">
      <c r="A8" s="3" t="s">
        <v>48</v>
      </c>
      <c r="B8" s="4" t="s">
        <v>109</v>
      </c>
      <c r="C8" s="5" t="s">
        <v>87</v>
      </c>
      <c r="D8" s="5" t="s">
        <v>110</v>
      </c>
      <c r="E8" s="5" t="s">
        <v>111</v>
      </c>
      <c r="F8" s="5" t="s">
        <v>73</v>
      </c>
      <c r="G8" s="5" t="s">
        <v>54</v>
      </c>
      <c r="H8" s="5" t="s">
        <v>55</v>
      </c>
      <c r="I8" s="5" t="s">
        <v>112</v>
      </c>
      <c r="J8" s="5" t="s">
        <v>94</v>
      </c>
      <c r="K8" s="5" t="s">
        <v>79</v>
      </c>
      <c r="L8" s="5" t="s">
        <v>113</v>
      </c>
      <c r="M8" s="5" t="s">
        <v>60</v>
      </c>
      <c r="N8" s="5" t="s">
        <v>61</v>
      </c>
      <c r="O8" s="5" t="s">
        <v>114</v>
      </c>
      <c r="P8" s="5" t="s">
        <v>54</v>
      </c>
      <c r="Q8" s="5" t="s">
        <v>57</v>
      </c>
      <c r="R8" s="5" t="s">
        <v>62</v>
      </c>
      <c r="S8" s="5" t="s">
        <v>62</v>
      </c>
      <c r="T8" s="5" t="s">
        <v>62</v>
      </c>
      <c r="U8" s="5" t="s">
        <v>62</v>
      </c>
      <c r="V8" s="5" t="s">
        <v>62</v>
      </c>
      <c r="W8" s="5" t="s">
        <v>62</v>
      </c>
      <c r="X8" s="5" t="s">
        <v>62</v>
      </c>
      <c r="Y8" s="5" t="s">
        <v>115</v>
      </c>
      <c r="Z8" s="5" t="s">
        <v>78</v>
      </c>
      <c r="AA8" s="5" t="s">
        <v>79</v>
      </c>
      <c r="AB8" s="5" t="s">
        <v>116</v>
      </c>
      <c r="AC8" s="5" t="s">
        <v>76</v>
      </c>
      <c r="AD8" s="5" t="s">
        <v>65</v>
      </c>
      <c r="AE8" s="5" t="s">
        <v>61</v>
      </c>
      <c r="AF8" s="5" t="s">
        <v>62</v>
      </c>
      <c r="AG8" s="5" t="s">
        <v>62</v>
      </c>
      <c r="AH8" s="5" t="s">
        <v>62</v>
      </c>
      <c r="AI8" s="5" t="s">
        <v>62</v>
      </c>
      <c r="AJ8" s="5" t="s">
        <v>117</v>
      </c>
      <c r="AK8" s="5" t="s">
        <v>78</v>
      </c>
      <c r="AL8" s="5" t="s">
        <v>65</v>
      </c>
      <c r="AM8" s="5" t="s">
        <v>79</v>
      </c>
      <c r="AN8" s="5" t="s">
        <v>62</v>
      </c>
      <c r="AO8" s="5" t="s">
        <v>62</v>
      </c>
      <c r="AP8" s="5" t="s">
        <v>62</v>
      </c>
      <c r="AQ8" s="5" t="s">
        <v>62</v>
      </c>
      <c r="AR8" s="5" t="s">
        <v>118</v>
      </c>
      <c r="AS8" s="5" t="s">
        <v>65</v>
      </c>
      <c r="AT8" s="5" t="s">
        <v>118</v>
      </c>
      <c r="AU8" s="5" t="s">
        <v>79</v>
      </c>
    </row>
    <row r="9" spans="1:47">
      <c r="A9" s="3" t="s">
        <v>48</v>
      </c>
      <c r="B9" s="4" t="s">
        <v>119</v>
      </c>
      <c r="C9" s="5" t="s">
        <v>120</v>
      </c>
      <c r="D9" s="5" t="s">
        <v>121</v>
      </c>
      <c r="E9" s="5" t="s">
        <v>90</v>
      </c>
      <c r="F9" s="5" t="s">
        <v>89</v>
      </c>
      <c r="G9" s="5" t="s">
        <v>94</v>
      </c>
      <c r="H9" s="5" t="s">
        <v>102</v>
      </c>
      <c r="I9" s="5" t="s">
        <v>122</v>
      </c>
      <c r="J9" s="5" t="s">
        <v>54</v>
      </c>
      <c r="K9" s="5" t="s">
        <v>57</v>
      </c>
      <c r="L9" s="5" t="s">
        <v>123</v>
      </c>
      <c r="M9" s="5" t="s">
        <v>124</v>
      </c>
      <c r="N9" s="5" t="s">
        <v>61</v>
      </c>
      <c r="O9" s="5" t="s">
        <v>125</v>
      </c>
      <c r="P9" s="5" t="s">
        <v>94</v>
      </c>
      <c r="Q9" s="5" t="s">
        <v>79</v>
      </c>
      <c r="R9" s="5" t="s">
        <v>62</v>
      </c>
      <c r="S9" s="5" t="s">
        <v>62</v>
      </c>
      <c r="T9" s="5" t="s">
        <v>62</v>
      </c>
      <c r="U9" s="5" t="s">
        <v>62</v>
      </c>
      <c r="V9" s="5" t="s">
        <v>62</v>
      </c>
      <c r="W9" s="5" t="s">
        <v>62</v>
      </c>
      <c r="X9" s="5" t="s">
        <v>62</v>
      </c>
      <c r="Y9" s="5" t="s">
        <v>95</v>
      </c>
      <c r="Z9" s="5" t="s">
        <v>126</v>
      </c>
      <c r="AA9" s="5" t="s">
        <v>57</v>
      </c>
      <c r="AB9" s="5" t="s">
        <v>127</v>
      </c>
      <c r="AC9" s="5" t="s">
        <v>124</v>
      </c>
      <c r="AD9" s="5" t="s">
        <v>65</v>
      </c>
      <c r="AE9" s="5" t="s">
        <v>61</v>
      </c>
      <c r="AF9" s="5" t="s">
        <v>62</v>
      </c>
      <c r="AG9" s="5" t="s">
        <v>62</v>
      </c>
      <c r="AH9" s="5" t="s">
        <v>62</v>
      </c>
      <c r="AI9" s="5" t="s">
        <v>62</v>
      </c>
      <c r="AJ9" s="5" t="s">
        <v>128</v>
      </c>
      <c r="AK9" s="5" t="s">
        <v>129</v>
      </c>
      <c r="AL9" s="5" t="s">
        <v>65</v>
      </c>
      <c r="AM9" s="5" t="s">
        <v>61</v>
      </c>
      <c r="AN9" s="5" t="s">
        <v>62</v>
      </c>
      <c r="AO9" s="5" t="s">
        <v>62</v>
      </c>
      <c r="AP9" s="5" t="s">
        <v>62</v>
      </c>
      <c r="AQ9" s="5" t="s">
        <v>62</v>
      </c>
      <c r="AR9" s="5" t="s">
        <v>130</v>
      </c>
      <c r="AS9" s="5" t="s">
        <v>65</v>
      </c>
      <c r="AT9" s="5" t="s">
        <v>130</v>
      </c>
      <c r="AU9" s="5" t="s">
        <v>61</v>
      </c>
    </row>
    <row r="10" spans="1:47">
      <c r="A10" s="3" t="s">
        <v>48</v>
      </c>
      <c r="B10" s="4" t="s">
        <v>131</v>
      </c>
      <c r="C10" s="5" t="s">
        <v>132</v>
      </c>
      <c r="D10" s="5" t="s">
        <v>133</v>
      </c>
      <c r="E10" s="5" t="s">
        <v>111</v>
      </c>
      <c r="F10" s="5" t="s">
        <v>90</v>
      </c>
      <c r="G10" s="5" t="s">
        <v>54</v>
      </c>
      <c r="H10" s="5" t="s">
        <v>55</v>
      </c>
      <c r="I10" s="5" t="s">
        <v>134</v>
      </c>
      <c r="J10" s="5" t="s">
        <v>105</v>
      </c>
      <c r="K10" s="5" t="s">
        <v>57</v>
      </c>
      <c r="L10" s="5" t="s">
        <v>135</v>
      </c>
      <c r="M10" s="5" t="s">
        <v>94</v>
      </c>
      <c r="N10" s="5" t="s">
        <v>79</v>
      </c>
      <c r="O10" s="5" t="s">
        <v>136</v>
      </c>
      <c r="P10" s="5" t="s">
        <v>105</v>
      </c>
      <c r="Q10" s="5" t="s">
        <v>57</v>
      </c>
      <c r="R10" s="5" t="s">
        <v>62</v>
      </c>
      <c r="S10" s="5" t="s">
        <v>62</v>
      </c>
      <c r="T10" s="5" t="s">
        <v>62</v>
      </c>
      <c r="U10" s="5" t="s">
        <v>62</v>
      </c>
      <c r="V10" s="5" t="s">
        <v>62</v>
      </c>
      <c r="W10" s="5" t="s">
        <v>62</v>
      </c>
      <c r="X10" s="5" t="s">
        <v>62</v>
      </c>
      <c r="Y10" s="5" t="s">
        <v>115</v>
      </c>
      <c r="Z10" s="5" t="s">
        <v>78</v>
      </c>
      <c r="AA10" s="5" t="s">
        <v>79</v>
      </c>
      <c r="AB10" s="5" t="s">
        <v>137</v>
      </c>
      <c r="AC10" s="5" t="s">
        <v>105</v>
      </c>
      <c r="AD10" s="5" t="s">
        <v>65</v>
      </c>
      <c r="AE10" s="5" t="s">
        <v>57</v>
      </c>
      <c r="AF10" s="5" t="s">
        <v>62</v>
      </c>
      <c r="AG10" s="5" t="s">
        <v>62</v>
      </c>
      <c r="AH10" s="5" t="s">
        <v>62</v>
      </c>
      <c r="AI10" s="5" t="s">
        <v>62</v>
      </c>
      <c r="AJ10" s="5" t="s">
        <v>138</v>
      </c>
      <c r="AK10" s="5" t="s">
        <v>126</v>
      </c>
      <c r="AL10" s="5" t="s">
        <v>65</v>
      </c>
      <c r="AM10" s="5" t="s">
        <v>57</v>
      </c>
      <c r="AN10" s="5" t="s">
        <v>62</v>
      </c>
      <c r="AO10" s="5" t="s">
        <v>62</v>
      </c>
      <c r="AP10" s="5" t="s">
        <v>62</v>
      </c>
      <c r="AQ10" s="5" t="s">
        <v>62</v>
      </c>
      <c r="AR10" s="5" t="s">
        <v>139</v>
      </c>
      <c r="AS10" s="5" t="s">
        <v>65</v>
      </c>
      <c r="AT10" s="5" t="s">
        <v>139</v>
      </c>
      <c r="AU10" s="5" t="s">
        <v>57</v>
      </c>
    </row>
    <row r="11" spans="1:47">
      <c r="A11" s="3" t="s">
        <v>48</v>
      </c>
      <c r="B11" s="4" t="s">
        <v>140</v>
      </c>
      <c r="C11" s="5" t="s">
        <v>141</v>
      </c>
      <c r="D11" s="5" t="s">
        <v>142</v>
      </c>
      <c r="E11" s="5" t="s">
        <v>111</v>
      </c>
      <c r="F11" s="5" t="s">
        <v>143</v>
      </c>
      <c r="G11" s="5" t="s">
        <v>94</v>
      </c>
      <c r="H11" s="5" t="s">
        <v>102</v>
      </c>
      <c r="I11" s="5" t="s">
        <v>144</v>
      </c>
      <c r="J11" s="5" t="s">
        <v>54</v>
      </c>
      <c r="K11" s="5" t="s">
        <v>57</v>
      </c>
      <c r="L11" s="5" t="s">
        <v>145</v>
      </c>
      <c r="M11" s="5" t="s">
        <v>129</v>
      </c>
      <c r="N11" s="5" t="s">
        <v>61</v>
      </c>
      <c r="O11" s="5" t="s">
        <v>146</v>
      </c>
      <c r="P11" s="5" t="s">
        <v>126</v>
      </c>
      <c r="Q11" s="5" t="s">
        <v>57</v>
      </c>
      <c r="R11" s="5" t="s">
        <v>62</v>
      </c>
      <c r="S11" s="5" t="s">
        <v>62</v>
      </c>
      <c r="T11" s="5" t="s">
        <v>62</v>
      </c>
      <c r="U11" s="5" t="s">
        <v>62</v>
      </c>
      <c r="V11" s="5" t="s">
        <v>62</v>
      </c>
      <c r="W11" s="5" t="s">
        <v>62</v>
      </c>
      <c r="X11" s="5" t="s">
        <v>62</v>
      </c>
      <c r="Y11" s="5" t="s">
        <v>147</v>
      </c>
      <c r="Z11" s="5" t="s">
        <v>78</v>
      </c>
      <c r="AA11" s="5" t="s">
        <v>79</v>
      </c>
      <c r="AB11" s="5" t="s">
        <v>148</v>
      </c>
      <c r="AC11" s="5" t="s">
        <v>78</v>
      </c>
      <c r="AD11" s="5" t="s">
        <v>65</v>
      </c>
      <c r="AE11" s="5" t="s">
        <v>79</v>
      </c>
      <c r="AF11" s="5" t="s">
        <v>62</v>
      </c>
      <c r="AG11" s="5" t="s">
        <v>62</v>
      </c>
      <c r="AH11" s="5" t="s">
        <v>62</v>
      </c>
      <c r="AI11" s="5" t="s">
        <v>62</v>
      </c>
      <c r="AJ11" s="5" t="s">
        <v>138</v>
      </c>
      <c r="AK11" s="5" t="s">
        <v>126</v>
      </c>
      <c r="AL11" s="5" t="s">
        <v>65</v>
      </c>
      <c r="AM11" s="5" t="s">
        <v>57</v>
      </c>
      <c r="AN11" s="5" t="s">
        <v>62</v>
      </c>
      <c r="AO11" s="5" t="s">
        <v>62</v>
      </c>
      <c r="AP11" s="5" t="s">
        <v>62</v>
      </c>
      <c r="AQ11" s="5" t="s">
        <v>62</v>
      </c>
      <c r="AR11" s="5" t="s">
        <v>149</v>
      </c>
      <c r="AS11" s="5" t="s">
        <v>65</v>
      </c>
      <c r="AT11" s="5" t="s">
        <v>149</v>
      </c>
      <c r="AU11" s="5" t="s">
        <v>79</v>
      </c>
    </row>
    <row r="12" spans="1:47">
      <c r="A12" s="3" t="s">
        <v>48</v>
      </c>
      <c r="B12" s="4" t="s">
        <v>150</v>
      </c>
      <c r="C12" s="5" t="s">
        <v>151</v>
      </c>
      <c r="D12" s="5" t="s">
        <v>152</v>
      </c>
      <c r="E12" s="5" t="s">
        <v>90</v>
      </c>
      <c r="F12" s="5" t="s">
        <v>111</v>
      </c>
      <c r="G12" s="5" t="s">
        <v>54</v>
      </c>
      <c r="H12" s="5" t="s">
        <v>55</v>
      </c>
      <c r="I12" s="5" t="s">
        <v>153</v>
      </c>
      <c r="J12" s="5" t="s">
        <v>126</v>
      </c>
      <c r="K12" s="5" t="s">
        <v>57</v>
      </c>
      <c r="L12" s="5" t="s">
        <v>154</v>
      </c>
      <c r="M12" s="5" t="s">
        <v>94</v>
      </c>
      <c r="N12" s="5" t="s">
        <v>79</v>
      </c>
      <c r="O12" s="5" t="s">
        <v>155</v>
      </c>
      <c r="P12" s="5" t="s">
        <v>54</v>
      </c>
      <c r="Q12" s="5" t="s">
        <v>57</v>
      </c>
      <c r="R12" s="5" t="s">
        <v>62</v>
      </c>
      <c r="S12" s="5" t="s">
        <v>62</v>
      </c>
      <c r="T12" s="5" t="s">
        <v>62</v>
      </c>
      <c r="U12" s="5" t="s">
        <v>62</v>
      </c>
      <c r="V12" s="5" t="s">
        <v>62</v>
      </c>
      <c r="W12" s="5" t="s">
        <v>62</v>
      </c>
      <c r="X12" s="5" t="s">
        <v>62</v>
      </c>
      <c r="Y12" s="5" t="s">
        <v>156</v>
      </c>
      <c r="Z12" s="5" t="s">
        <v>94</v>
      </c>
      <c r="AA12" s="5" t="s">
        <v>79</v>
      </c>
      <c r="AB12" s="5" t="s">
        <v>157</v>
      </c>
      <c r="AC12" s="5" t="s">
        <v>158</v>
      </c>
      <c r="AD12" s="5" t="s">
        <v>65</v>
      </c>
      <c r="AE12" s="5" t="s">
        <v>61</v>
      </c>
      <c r="AF12" s="5" t="s">
        <v>62</v>
      </c>
      <c r="AG12" s="5" t="s">
        <v>62</v>
      </c>
      <c r="AH12" s="5" t="s">
        <v>62</v>
      </c>
      <c r="AI12" s="5" t="s">
        <v>62</v>
      </c>
      <c r="AJ12" s="5" t="s">
        <v>84</v>
      </c>
      <c r="AK12" s="5" t="s">
        <v>94</v>
      </c>
      <c r="AL12" s="5" t="s">
        <v>65</v>
      </c>
      <c r="AM12" s="5" t="s">
        <v>79</v>
      </c>
      <c r="AN12" s="5" t="s">
        <v>62</v>
      </c>
      <c r="AO12" s="5" t="s">
        <v>62</v>
      </c>
      <c r="AP12" s="5" t="s">
        <v>62</v>
      </c>
      <c r="AQ12" s="5" t="s">
        <v>62</v>
      </c>
      <c r="AR12" s="5" t="s">
        <v>159</v>
      </c>
      <c r="AS12" s="5" t="s">
        <v>65</v>
      </c>
      <c r="AT12" s="5" t="s">
        <v>159</v>
      </c>
      <c r="AU12" s="5" t="s">
        <v>79</v>
      </c>
    </row>
    <row r="13" spans="1:47">
      <c r="A13" s="3" t="s">
        <v>48</v>
      </c>
      <c r="B13" s="3" t="s">
        <v>160</v>
      </c>
      <c r="C13" s="5" t="s">
        <v>161</v>
      </c>
      <c r="D13" s="5" t="s">
        <v>162</v>
      </c>
      <c r="E13" s="5" t="s">
        <v>163</v>
      </c>
      <c r="F13" s="5" t="s">
        <v>164</v>
      </c>
      <c r="G13" s="5" t="s">
        <v>54</v>
      </c>
      <c r="H13" s="5" t="s">
        <v>55</v>
      </c>
      <c r="I13" s="5" t="s">
        <v>91</v>
      </c>
      <c r="J13" s="5" t="s">
        <v>54</v>
      </c>
      <c r="K13" s="5" t="s">
        <v>57</v>
      </c>
      <c r="L13" s="5" t="s">
        <v>145</v>
      </c>
      <c r="M13" s="5" t="s">
        <v>100</v>
      </c>
      <c r="N13" s="5" t="s">
        <v>61</v>
      </c>
      <c r="O13" s="5" t="s">
        <v>165</v>
      </c>
      <c r="P13" s="5" t="s">
        <v>54</v>
      </c>
      <c r="Q13" s="5" t="s">
        <v>57</v>
      </c>
      <c r="R13" s="5" t="s">
        <v>62</v>
      </c>
      <c r="S13" s="5" t="s">
        <v>62</v>
      </c>
      <c r="T13" s="5" t="s">
        <v>62</v>
      </c>
      <c r="U13" s="5" t="s">
        <v>62</v>
      </c>
      <c r="V13" s="5" t="s">
        <v>62</v>
      </c>
      <c r="W13" s="5" t="s">
        <v>62</v>
      </c>
      <c r="X13" s="5" t="s">
        <v>62</v>
      </c>
      <c r="Y13" s="5" t="s">
        <v>166</v>
      </c>
      <c r="Z13" s="5" t="s">
        <v>167</v>
      </c>
      <c r="AA13" s="5" t="s">
        <v>61</v>
      </c>
      <c r="AB13" s="5" t="s">
        <v>62</v>
      </c>
      <c r="AC13" s="5" t="s">
        <v>62</v>
      </c>
      <c r="AD13" s="5" t="s">
        <v>62</v>
      </c>
      <c r="AE13" s="5" t="s">
        <v>62</v>
      </c>
      <c r="AF13" s="5" t="s">
        <v>168</v>
      </c>
      <c r="AG13" s="5" t="s">
        <v>82</v>
      </c>
      <c r="AH13" s="5" t="s">
        <v>65</v>
      </c>
      <c r="AI13" s="5" t="s">
        <v>68</v>
      </c>
      <c r="AJ13" s="5" t="s">
        <v>62</v>
      </c>
      <c r="AK13" s="5" t="s">
        <v>62</v>
      </c>
      <c r="AL13" s="5" t="s">
        <v>62</v>
      </c>
      <c r="AM13" s="5" t="s">
        <v>62</v>
      </c>
      <c r="AN13" s="5" t="s">
        <v>169</v>
      </c>
      <c r="AO13" s="5" t="s">
        <v>82</v>
      </c>
      <c r="AP13" s="5" t="s">
        <v>65</v>
      </c>
      <c r="AQ13" s="5" t="s">
        <v>68</v>
      </c>
      <c r="AR13" s="5" t="s">
        <v>170</v>
      </c>
      <c r="AS13" s="5" t="s">
        <v>65</v>
      </c>
      <c r="AT13" s="5" t="s">
        <v>170</v>
      </c>
      <c r="AU13" s="5" t="s">
        <v>61</v>
      </c>
    </row>
    <row r="14" spans="1:47">
      <c r="A14" s="3" t="s">
        <v>48</v>
      </c>
      <c r="B14" s="3" t="s">
        <v>171</v>
      </c>
      <c r="C14" s="5" t="s">
        <v>151</v>
      </c>
      <c r="D14" s="5" t="s">
        <v>172</v>
      </c>
      <c r="E14" s="5" t="s">
        <v>143</v>
      </c>
      <c r="F14" s="5" t="s">
        <v>101</v>
      </c>
      <c r="G14" s="5" t="s">
        <v>54</v>
      </c>
      <c r="H14" s="5" t="s">
        <v>55</v>
      </c>
      <c r="I14" s="5" t="s">
        <v>173</v>
      </c>
      <c r="J14" s="5" t="s">
        <v>100</v>
      </c>
      <c r="K14" s="5" t="s">
        <v>61</v>
      </c>
      <c r="L14" s="5" t="s">
        <v>174</v>
      </c>
      <c r="M14" s="5" t="s">
        <v>60</v>
      </c>
      <c r="N14" s="5" t="s">
        <v>61</v>
      </c>
      <c r="O14" s="5" t="s">
        <v>146</v>
      </c>
      <c r="P14" s="5" t="s">
        <v>126</v>
      </c>
      <c r="Q14" s="5" t="s">
        <v>57</v>
      </c>
      <c r="R14" s="5" t="s">
        <v>62</v>
      </c>
      <c r="S14" s="5" t="s">
        <v>62</v>
      </c>
      <c r="T14" s="5" t="s">
        <v>62</v>
      </c>
      <c r="U14" s="5" t="s">
        <v>62</v>
      </c>
      <c r="V14" s="5" t="s">
        <v>62</v>
      </c>
      <c r="W14" s="5" t="s">
        <v>62</v>
      </c>
      <c r="X14" s="5" t="s">
        <v>62</v>
      </c>
      <c r="Y14" s="5" t="s">
        <v>175</v>
      </c>
      <c r="Z14" s="5" t="s">
        <v>78</v>
      </c>
      <c r="AA14" s="5" t="s">
        <v>79</v>
      </c>
      <c r="AB14" s="5" t="s">
        <v>176</v>
      </c>
      <c r="AC14" s="5" t="s">
        <v>100</v>
      </c>
      <c r="AD14" s="5" t="s">
        <v>65</v>
      </c>
      <c r="AE14" s="5" t="s">
        <v>61</v>
      </c>
      <c r="AF14" s="5" t="s">
        <v>62</v>
      </c>
      <c r="AG14" s="5" t="s">
        <v>62</v>
      </c>
      <c r="AH14" s="5" t="s">
        <v>62</v>
      </c>
      <c r="AI14" s="5" t="s">
        <v>62</v>
      </c>
      <c r="AJ14" s="5" t="s">
        <v>84</v>
      </c>
      <c r="AK14" s="5" t="s">
        <v>94</v>
      </c>
      <c r="AL14" s="5" t="s">
        <v>65</v>
      </c>
      <c r="AM14" s="5" t="s">
        <v>79</v>
      </c>
      <c r="AN14" s="5" t="s">
        <v>62</v>
      </c>
      <c r="AO14" s="5" t="s">
        <v>62</v>
      </c>
      <c r="AP14" s="5" t="s">
        <v>62</v>
      </c>
      <c r="AQ14" s="5" t="s">
        <v>62</v>
      </c>
      <c r="AR14" s="5" t="s">
        <v>177</v>
      </c>
      <c r="AS14" s="5" t="s">
        <v>65</v>
      </c>
      <c r="AT14" s="5" t="s">
        <v>177</v>
      </c>
      <c r="AU14" s="5" t="s">
        <v>61</v>
      </c>
    </row>
    <row r="15" spans="1:47">
      <c r="A15" s="3" t="s">
        <v>48</v>
      </c>
      <c r="B15" s="3" t="s">
        <v>178</v>
      </c>
      <c r="C15" s="5" t="s">
        <v>179</v>
      </c>
      <c r="D15" s="5" t="s">
        <v>162</v>
      </c>
      <c r="E15" s="5" t="s">
        <v>143</v>
      </c>
      <c r="F15" s="5" t="s">
        <v>90</v>
      </c>
      <c r="G15" s="5" t="s">
        <v>54</v>
      </c>
      <c r="H15" s="5" t="s">
        <v>55</v>
      </c>
      <c r="I15" s="5" t="s">
        <v>180</v>
      </c>
      <c r="J15" s="5" t="s">
        <v>78</v>
      </c>
      <c r="K15" s="5" t="s">
        <v>79</v>
      </c>
      <c r="L15" s="5" t="s">
        <v>174</v>
      </c>
      <c r="M15" s="5" t="s">
        <v>60</v>
      </c>
      <c r="N15" s="5" t="s">
        <v>61</v>
      </c>
      <c r="O15" s="5" t="s">
        <v>181</v>
      </c>
      <c r="P15" s="5" t="s">
        <v>54</v>
      </c>
      <c r="Q15" s="5" t="s">
        <v>57</v>
      </c>
      <c r="R15" s="5" t="s">
        <v>62</v>
      </c>
      <c r="S15" s="5" t="s">
        <v>62</v>
      </c>
      <c r="T15" s="5" t="s">
        <v>62</v>
      </c>
      <c r="U15" s="5" t="s">
        <v>62</v>
      </c>
      <c r="V15" s="5" t="s">
        <v>62</v>
      </c>
      <c r="W15" s="5" t="s">
        <v>62</v>
      </c>
      <c r="X15" s="5" t="s">
        <v>62</v>
      </c>
      <c r="Y15" s="5" t="s">
        <v>182</v>
      </c>
      <c r="Z15" s="5" t="s">
        <v>78</v>
      </c>
      <c r="AA15" s="5" t="s">
        <v>79</v>
      </c>
      <c r="AB15" s="5" t="s">
        <v>183</v>
      </c>
      <c r="AC15" s="5" t="s">
        <v>94</v>
      </c>
      <c r="AD15" s="5" t="s">
        <v>65</v>
      </c>
      <c r="AE15" s="5" t="s">
        <v>79</v>
      </c>
      <c r="AF15" s="5" t="s">
        <v>62</v>
      </c>
      <c r="AG15" s="5" t="s">
        <v>62</v>
      </c>
      <c r="AH15" s="5" t="s">
        <v>62</v>
      </c>
      <c r="AI15" s="5" t="s">
        <v>62</v>
      </c>
      <c r="AJ15" s="5" t="s">
        <v>184</v>
      </c>
      <c r="AK15" s="5" t="s">
        <v>105</v>
      </c>
      <c r="AL15" s="5" t="s">
        <v>65</v>
      </c>
      <c r="AM15" s="5" t="s">
        <v>57</v>
      </c>
      <c r="AN15" s="5" t="s">
        <v>62</v>
      </c>
      <c r="AO15" s="5" t="s">
        <v>62</v>
      </c>
      <c r="AP15" s="5" t="s">
        <v>62</v>
      </c>
      <c r="AQ15" s="5" t="s">
        <v>62</v>
      </c>
      <c r="AR15" s="5" t="s">
        <v>185</v>
      </c>
      <c r="AS15" s="5" t="s">
        <v>65</v>
      </c>
      <c r="AT15" s="5" t="s">
        <v>185</v>
      </c>
      <c r="AU15" s="5" t="s">
        <v>79</v>
      </c>
    </row>
    <row r="16" spans="1:47">
      <c r="A16" s="3" t="s">
        <v>186</v>
      </c>
      <c r="B16" s="4" t="s">
        <v>187</v>
      </c>
      <c r="C16" s="5" t="s">
        <v>188</v>
      </c>
      <c r="D16" s="5" t="s">
        <v>189</v>
      </c>
      <c r="E16" s="5" t="s">
        <v>101</v>
      </c>
      <c r="F16" s="5" t="s">
        <v>73</v>
      </c>
      <c r="G16" s="5" t="s">
        <v>54</v>
      </c>
      <c r="H16" s="5" t="s">
        <v>55</v>
      </c>
      <c r="I16" s="5" t="s">
        <v>190</v>
      </c>
      <c r="J16" s="5" t="s">
        <v>60</v>
      </c>
      <c r="K16" s="5" t="s">
        <v>61</v>
      </c>
      <c r="L16" s="5" t="s">
        <v>191</v>
      </c>
      <c r="M16" s="5" t="s">
        <v>126</v>
      </c>
      <c r="N16" s="5" t="s">
        <v>57</v>
      </c>
      <c r="O16" s="5" t="s">
        <v>192</v>
      </c>
      <c r="P16" s="5" t="s">
        <v>60</v>
      </c>
      <c r="Q16" s="5" t="s">
        <v>61</v>
      </c>
      <c r="R16" s="5" t="s">
        <v>62</v>
      </c>
      <c r="S16" s="5" t="s">
        <v>62</v>
      </c>
      <c r="T16" s="5" t="s">
        <v>62</v>
      </c>
      <c r="U16" s="5" t="s">
        <v>62</v>
      </c>
      <c r="V16" s="5" t="s">
        <v>62</v>
      </c>
      <c r="W16" s="5" t="s">
        <v>62</v>
      </c>
      <c r="X16" s="5" t="s">
        <v>62</v>
      </c>
      <c r="Y16" s="5" t="s">
        <v>193</v>
      </c>
      <c r="Z16" s="5" t="s">
        <v>94</v>
      </c>
      <c r="AA16" s="5" t="s">
        <v>79</v>
      </c>
      <c r="AB16" s="5" t="s">
        <v>62</v>
      </c>
      <c r="AC16" s="5" t="s">
        <v>62</v>
      </c>
      <c r="AD16" s="5" t="s">
        <v>62</v>
      </c>
      <c r="AE16" s="5" t="s">
        <v>62</v>
      </c>
      <c r="AF16" s="5" t="s">
        <v>194</v>
      </c>
      <c r="AG16" s="5" t="s">
        <v>94</v>
      </c>
      <c r="AH16" s="5" t="s">
        <v>65</v>
      </c>
      <c r="AI16" s="5" t="s">
        <v>79</v>
      </c>
      <c r="AJ16" s="5" t="s">
        <v>62</v>
      </c>
      <c r="AK16" s="5" t="s">
        <v>62</v>
      </c>
      <c r="AL16" s="5" t="s">
        <v>62</v>
      </c>
      <c r="AM16" s="5" t="s">
        <v>62</v>
      </c>
      <c r="AN16" s="5" t="s">
        <v>195</v>
      </c>
      <c r="AO16" s="5" t="s">
        <v>100</v>
      </c>
      <c r="AP16" s="5" t="s">
        <v>65</v>
      </c>
      <c r="AQ16" s="5" t="s">
        <v>61</v>
      </c>
      <c r="AR16" s="5" t="s">
        <v>196</v>
      </c>
      <c r="AS16" s="5" t="s">
        <v>65</v>
      </c>
      <c r="AT16" s="5" t="s">
        <v>196</v>
      </c>
      <c r="AU16" s="5" t="s">
        <v>79</v>
      </c>
    </row>
    <row r="17" spans="1:47">
      <c r="A17" s="3" t="s">
        <v>186</v>
      </c>
      <c r="B17" s="4" t="s">
        <v>197</v>
      </c>
      <c r="C17" s="2" t="str">
        <f>VLOOKUP(B17,[1]Sheet1!$F$1:$J$65536,5,0)</f>
        <v>158</v>
      </c>
      <c r="D17" s="2" t="str">
        <f>VLOOKUP(B17,[1]Sheet1!$F$1:$K$65536,6,0)</f>
        <v>42.2</v>
      </c>
      <c r="E17" s="2" t="str">
        <f>VLOOKUP(B17,[1]Sheet1!$F$1:$L$65536,7,0)</f>
        <v>5.1</v>
      </c>
      <c r="F17" s="2" t="str">
        <f>VLOOKUP(B17,[1]Sheet1!$F$1:$M$65536,8,0)</f>
        <v>5.2</v>
      </c>
      <c r="G17" s="2" t="str">
        <f>VLOOKUP(B17,[1]Sheet1!$F$1:$N$65536,9,0)</f>
        <v>100</v>
      </c>
      <c r="H17" s="2" t="str">
        <f>VLOOKUP(B17,[1]Sheet1!$F$1:$O$65536,10,0)</f>
        <v>正常</v>
      </c>
      <c r="I17" s="2" t="str">
        <f>VLOOKUP(B17,[1]Sheet1!$F$1:$P$65536,11,0)</f>
        <v>3460</v>
      </c>
      <c r="J17" s="2" t="str">
        <f>VLOOKUP(B17,[1]Sheet1!$F$1:$Q$65536,12,0)</f>
        <v>90</v>
      </c>
      <c r="K17" s="2" t="str">
        <f>VLOOKUP(B17,[1]Sheet1!$F$1:$R$65536,13,0)</f>
        <v>优秀</v>
      </c>
      <c r="L17" s="2" t="str">
        <f>VLOOKUP(B17,[1]Sheet1!$F$1:$S$65536,14,0)</f>
        <v>7</v>
      </c>
      <c r="M17" s="2" t="str">
        <f>VLOOKUP(B17,[1]Sheet1!$F$1:$T$65536,15,0)</f>
        <v>100</v>
      </c>
      <c r="N17" s="2" t="str">
        <f>VLOOKUP(B17,[1]Sheet1!$F$1:$U$65536,16,0)</f>
        <v>优秀</v>
      </c>
      <c r="O17" s="2" t="str">
        <f>VLOOKUP(B17,[1]Sheet1!$F$1:$V$65536,17,0)</f>
        <v>22.5</v>
      </c>
      <c r="P17" s="2" t="str">
        <f>VLOOKUP(B17,[1]Sheet1!$F$1:$W$65536,18,0)</f>
        <v>100</v>
      </c>
      <c r="Q17" s="2" t="str">
        <f>VLOOKUP(B17,[1]Sheet1!$F$1:$X$65536,19,0)</f>
        <v>优秀</v>
      </c>
      <c r="R17" s="2"/>
      <c r="S17" s="2"/>
      <c r="T17" s="2"/>
      <c r="U17" s="2"/>
      <c r="V17" s="2"/>
      <c r="W17" s="2"/>
      <c r="X17" s="2"/>
      <c r="Y17" s="2" t="str">
        <f>VLOOKUP(B17,[1]Sheet1!$F$1:$AF$65536,27,0)</f>
        <v>250</v>
      </c>
      <c r="Z17" s="2" t="str">
        <f>VLOOKUP(B17,[1]Sheet1!$F$1:$AG$65536,28,0)</f>
        <v>100</v>
      </c>
      <c r="AA17" s="2" t="str">
        <f>VLOOKUP(B17,[1]Sheet1!$F$1:$AH$65536,29,0)</f>
        <v>优秀</v>
      </c>
      <c r="AB17" s="2" t="str">
        <f>VLOOKUP(B17,[1]Sheet1!$F$1:$AI$65536,30,0)</f>
        <v/>
      </c>
      <c r="AC17" s="2" t="str">
        <f>VLOOKUP(B17,[1]Sheet1!$F$1:$AJ$65536,31,0)</f>
        <v/>
      </c>
      <c r="AD17" s="2" t="str">
        <f>VLOOKUP(B17,[1]Sheet1!$F$1:$AL$65536,32,0)</f>
        <v/>
      </c>
      <c r="AE17" s="2" t="str">
        <f>VLOOKUP(B17,[1]Sheet1!$F$1:$AL$65536,33,0)</f>
        <v/>
      </c>
      <c r="AF17" s="2" t="str">
        <f>VLOOKUP(B17,[1]Sheet1!$F$1:$AM$65536,34,0)</f>
        <v>3.39</v>
      </c>
      <c r="AG17" s="2" t="str">
        <f>VLOOKUP(B17,[1]Sheet1!$F$1:$AN$65536,35,0)</f>
        <v>100</v>
      </c>
      <c r="AH17" s="2" t="str">
        <f>VLOOKUP(B17,[1]Sheet1!$F$1:$AO$65536,36,0)</f>
        <v>4</v>
      </c>
      <c r="AI17" s="2" t="str">
        <f>VLOOKUP(B17,[1]Sheet1!$F$1:$AP$65536,37,0)</f>
        <v>优秀</v>
      </c>
      <c r="AJ17" s="2" t="str">
        <f>VLOOKUP(B17,[1]Sheet1!$F$1:$AQ$65536,38,0)</f>
        <v/>
      </c>
      <c r="AK17" s="2" t="str">
        <f>VLOOKUP(B17,[1]Sheet1!$F$1:$AR$65536,39,0)</f>
        <v/>
      </c>
      <c r="AL17" s="2" t="str">
        <f>VLOOKUP(B17,[1]Sheet1!$F$1:$AS$65536,40,0)</f>
        <v/>
      </c>
      <c r="AM17" s="2" t="str">
        <f>VLOOKUP(B17,[1]Sheet1!$F$1:$AT$65536,41,0)</f>
        <v/>
      </c>
      <c r="AN17" s="2" t="str">
        <f>VLOOKUP(B17,[1]Sheet1!$F$1:$AU$65536,42,0)</f>
        <v>7</v>
      </c>
      <c r="AO17" s="2" t="str">
        <f>VLOOKUP(B17,[1]Sheet1!$F$1:$AV$65536,43,0)</f>
        <v>72</v>
      </c>
      <c r="AP17" s="2" t="str">
        <f>VLOOKUP(B17,[1]Sheet1!$F$1:$AW$65536,44,0)</f>
        <v>0</v>
      </c>
      <c r="AQ17" s="2" t="str">
        <f>VLOOKUP(B17,[1]Sheet1!$F$1:$AX$65536,45,0)</f>
        <v>及格</v>
      </c>
      <c r="AR17" s="2" t="str">
        <f>VLOOKUP(B17,[1]Sheet1!$F$1:$AY$65536,46,0)</f>
        <v>95.7</v>
      </c>
      <c r="AS17" s="2" t="str">
        <f>VLOOKUP(B17,[1]Sheet1!$F$1:$AZ$65536,47,0)</f>
        <v>4</v>
      </c>
      <c r="AT17" s="2" t="str">
        <f>VLOOKUP(B17,[1]Sheet1!$F$1:$BA$65536,48,0)</f>
        <v>99.7</v>
      </c>
      <c r="AU17" s="2" t="str">
        <f>VLOOKUP(B17,[1]Sheet1!$F$1:$BB$65536,49,0)</f>
        <v>优秀</v>
      </c>
    </row>
    <row r="18" spans="1:47">
      <c r="A18" s="3" t="s">
        <v>186</v>
      </c>
      <c r="B18" s="4" t="s">
        <v>198</v>
      </c>
      <c r="C18" s="2" t="str">
        <f>VLOOKUP(B18,[1]Sheet1!$F$1:$J$65536,5,0)</f>
        <v>152.5</v>
      </c>
      <c r="D18" s="2" t="str">
        <f>VLOOKUP(B18,[1]Sheet1!$F$1:$K$65536,6,0)</f>
        <v>54.5</v>
      </c>
      <c r="E18" s="2" t="str">
        <f>VLOOKUP(B18,[1]Sheet1!$F$1:$L$65536,7,0)</f>
        <v>4.6</v>
      </c>
      <c r="F18" s="2" t="str">
        <f>VLOOKUP(B18,[1]Sheet1!$F$1:$M$65536,8,0)</f>
        <v>4.5</v>
      </c>
      <c r="G18" s="2" t="str">
        <f>VLOOKUP(B18,[1]Sheet1!$F$1:$N$65536,9,0)</f>
        <v>80</v>
      </c>
      <c r="H18" s="2" t="str">
        <f>VLOOKUP(B18,[1]Sheet1!$F$1:$O$65536,10,0)</f>
        <v>超重</v>
      </c>
      <c r="I18" s="2" t="str">
        <f>VLOOKUP(B18,[1]Sheet1!$F$1:$P$65536,11,0)</f>
        <v>2319</v>
      </c>
      <c r="J18" s="2" t="str">
        <f>VLOOKUP(B18,[1]Sheet1!$F$1:$Q$65536,12,0)</f>
        <v>70</v>
      </c>
      <c r="K18" s="2" t="str">
        <f>VLOOKUP(B18,[1]Sheet1!$F$1:$R$65536,13,0)</f>
        <v>及格</v>
      </c>
      <c r="L18" s="2" t="str">
        <f>VLOOKUP(B18,[1]Sheet1!$F$1:$S$65536,14,0)</f>
        <v>8</v>
      </c>
      <c r="M18" s="2" t="str">
        <f>VLOOKUP(B18,[1]Sheet1!$F$1:$T$65536,15,0)</f>
        <v>90</v>
      </c>
      <c r="N18" s="2" t="str">
        <f>VLOOKUP(B18,[1]Sheet1!$F$1:$U$65536,16,0)</f>
        <v>优秀</v>
      </c>
      <c r="O18" s="2" t="str">
        <f>VLOOKUP(B18,[1]Sheet1!$F$1:$V$65536,17,0)</f>
        <v>10</v>
      </c>
      <c r="P18" s="2" t="str">
        <f>VLOOKUP(B18,[1]Sheet1!$F$1:$W$65536,18,0)</f>
        <v>78</v>
      </c>
      <c r="Q18" s="2" t="str">
        <f>VLOOKUP(B18,[1]Sheet1!$F$1:$X$65536,19,0)</f>
        <v>及格</v>
      </c>
      <c r="R18" s="2"/>
      <c r="S18" s="2"/>
      <c r="T18" s="2"/>
      <c r="U18" s="2"/>
      <c r="V18" s="2"/>
      <c r="W18" s="2"/>
      <c r="X18" s="2"/>
      <c r="Y18" s="2" t="str">
        <f>VLOOKUP(B18,[1]Sheet1!$F$1:$AF$65536,27,0)</f>
        <v>170</v>
      </c>
      <c r="Z18" s="2" t="str">
        <f>VLOOKUP(B18,[1]Sheet1!$F$1:$AG$65536,28,0)</f>
        <v>66</v>
      </c>
      <c r="AA18" s="2" t="str">
        <f>VLOOKUP(B18,[1]Sheet1!$F$1:$AH$65536,29,0)</f>
        <v>及格</v>
      </c>
      <c r="AB18" s="2" t="str">
        <f>VLOOKUP(B18,[1]Sheet1!$F$1:$AI$65536,30,0)</f>
        <v/>
      </c>
      <c r="AC18" s="2" t="str">
        <f>VLOOKUP(B18,[1]Sheet1!$F$1:$AJ$65536,31,0)</f>
        <v/>
      </c>
      <c r="AD18" s="2" t="str">
        <f>VLOOKUP(B18,[1]Sheet1!$F$1:$AL$65536,32,0)</f>
        <v/>
      </c>
      <c r="AE18" s="2" t="str">
        <f>VLOOKUP(B18,[1]Sheet1!$F$1:$AL$65536,33,0)</f>
        <v/>
      </c>
      <c r="AF18" s="2" t="str">
        <f>VLOOKUP(B18,[1]Sheet1!$F$1:$AM$65536,34,0)</f>
        <v>4.32</v>
      </c>
      <c r="AG18" s="2" t="str">
        <f>VLOOKUP(B18,[1]Sheet1!$F$1:$AN$65536,35,0)</f>
        <v>78</v>
      </c>
      <c r="AH18" s="2" t="str">
        <f>VLOOKUP(B18,[1]Sheet1!$F$1:$AO$65536,36,0)</f>
        <v>0</v>
      </c>
      <c r="AI18" s="2" t="str">
        <f>VLOOKUP(B18,[1]Sheet1!$F$1:$AP$65536,37,0)</f>
        <v>及格</v>
      </c>
      <c r="AJ18" s="2" t="str">
        <f>VLOOKUP(B18,[1]Sheet1!$F$1:$AQ$65536,38,0)</f>
        <v/>
      </c>
      <c r="AK18" s="2" t="str">
        <f>VLOOKUP(B18,[1]Sheet1!$F$1:$AR$65536,39,0)</f>
        <v/>
      </c>
      <c r="AL18" s="2" t="str">
        <f>VLOOKUP(B18,[1]Sheet1!$F$1:$AS$65536,40,0)</f>
        <v/>
      </c>
      <c r="AM18" s="2" t="str">
        <f>VLOOKUP(B18,[1]Sheet1!$F$1:$AT$65536,41,0)</f>
        <v/>
      </c>
      <c r="AN18" s="2" t="str">
        <f>VLOOKUP(B18,[1]Sheet1!$F$1:$AU$65536,42,0)</f>
        <v>1</v>
      </c>
      <c r="AO18" s="2" t="str">
        <f>VLOOKUP(B18,[1]Sheet1!$F$1:$AV$65536,43,0)</f>
        <v>30</v>
      </c>
      <c r="AP18" s="2" t="str">
        <f>VLOOKUP(B18,[1]Sheet1!$F$1:$AW$65536,44,0)</f>
        <v>0</v>
      </c>
      <c r="AQ18" s="2" t="str">
        <f>VLOOKUP(B18,[1]Sheet1!$F$1:$AX$65536,45,0)</f>
        <v>不及格</v>
      </c>
      <c r="AR18" s="2" t="str">
        <f>VLOOKUP(B18,[1]Sheet1!$F$1:$AY$65536,46,0)</f>
        <v>73.5</v>
      </c>
      <c r="AS18" s="2" t="str">
        <f>VLOOKUP(B18,[1]Sheet1!$F$1:$AZ$65536,47,0)</f>
        <v>0</v>
      </c>
      <c r="AT18" s="2" t="str">
        <f>VLOOKUP(B18,[1]Sheet1!$F$1:$BA$65536,48,0)</f>
        <v>73.5</v>
      </c>
      <c r="AU18" s="2" t="str">
        <f>VLOOKUP(B18,[1]Sheet1!$F$1:$BB$65536,49,0)</f>
        <v>及格</v>
      </c>
    </row>
    <row r="19" spans="1:47">
      <c r="A19" s="3" t="s">
        <v>186</v>
      </c>
      <c r="B19" s="4" t="s">
        <v>199</v>
      </c>
      <c r="C19" s="2" t="str">
        <f>VLOOKUP(B19,[1]Sheet1!$F$1:$J$65536,5,0)</f>
        <v>165</v>
      </c>
      <c r="D19" s="2" t="str">
        <f>VLOOKUP(B19,[1]Sheet1!$F$1:$K$65536,6,0)</f>
        <v>54.4</v>
      </c>
      <c r="E19" s="2" t="str">
        <f>VLOOKUP(B19,[1]Sheet1!$F$1:$L$65536,7,0)</f>
        <v>4.9</v>
      </c>
      <c r="F19" s="2" t="str">
        <f>VLOOKUP(B19,[1]Sheet1!$F$1:$M$65536,8,0)</f>
        <v>4.9</v>
      </c>
      <c r="G19" s="2" t="str">
        <f>VLOOKUP(B19,[1]Sheet1!$F$1:$N$65536,9,0)</f>
        <v>100</v>
      </c>
      <c r="H19" s="2" t="str">
        <f>VLOOKUP(B19,[1]Sheet1!$F$1:$O$65536,10,0)</f>
        <v>正常</v>
      </c>
      <c r="I19" s="2" t="str">
        <f>VLOOKUP(B19,[1]Sheet1!$F$1:$P$65536,11,0)</f>
        <v>2179</v>
      </c>
      <c r="J19" s="2" t="str">
        <f>VLOOKUP(B19,[1]Sheet1!$F$1:$Q$65536,12,0)</f>
        <v>76</v>
      </c>
      <c r="K19" s="2" t="str">
        <f>VLOOKUP(B19,[1]Sheet1!$F$1:$R$65536,13,0)</f>
        <v>及格</v>
      </c>
      <c r="L19" s="2" t="str">
        <f>VLOOKUP(B19,[1]Sheet1!$F$1:$S$65536,14,0)</f>
        <v>8.1</v>
      </c>
      <c r="M19" s="2" t="str">
        <f>VLOOKUP(B19,[1]Sheet1!$F$1:$T$65536,15,0)</f>
        <v>100</v>
      </c>
      <c r="N19" s="2" t="str">
        <f>VLOOKUP(B19,[1]Sheet1!$F$1:$U$65536,16,0)</f>
        <v>优秀</v>
      </c>
      <c r="O19" s="2" t="str">
        <f>VLOOKUP(B19,[1]Sheet1!$F$1:$V$65536,17,0)</f>
        <v>17</v>
      </c>
      <c r="P19" s="2" t="str">
        <f>VLOOKUP(B19,[1]Sheet1!$F$1:$W$65536,18,0)</f>
        <v>85</v>
      </c>
      <c r="Q19" s="2" t="str">
        <f>VLOOKUP(B19,[1]Sheet1!$F$1:$X$65536,19,0)</f>
        <v>良好</v>
      </c>
      <c r="R19" s="2"/>
      <c r="S19" s="2"/>
      <c r="T19" s="2"/>
      <c r="U19" s="2"/>
      <c r="V19" s="2"/>
      <c r="W19" s="2"/>
      <c r="X19" s="2"/>
      <c r="Y19" s="2" t="str">
        <f>VLOOKUP(B19,[1]Sheet1!$F$1:$AF$65536,27,0)</f>
        <v>190</v>
      </c>
      <c r="Z19" s="2" t="str">
        <f>VLOOKUP(B19,[1]Sheet1!$F$1:$AG$65536,28,0)</f>
        <v>95</v>
      </c>
      <c r="AA19" s="2" t="str">
        <f>VLOOKUP(B19,[1]Sheet1!$F$1:$AH$65536,29,0)</f>
        <v>优秀</v>
      </c>
      <c r="AB19" s="2" t="str">
        <f>VLOOKUP(B19,[1]Sheet1!$F$1:$AI$65536,30,0)</f>
        <v>4.16</v>
      </c>
      <c r="AC19" s="2" t="str">
        <f>VLOOKUP(B19,[1]Sheet1!$F$1:$AJ$65536,31,0)</f>
        <v>74</v>
      </c>
      <c r="AD19" s="2" t="str">
        <f>VLOOKUP(B19,[1]Sheet1!$F$1:$AL$65536,32,0)</f>
        <v>0</v>
      </c>
      <c r="AE19" s="2" t="str">
        <f>VLOOKUP(B19,[1]Sheet1!$F$1:$AL$65536,33,0)</f>
        <v>及格</v>
      </c>
      <c r="AF19" s="2" t="str">
        <f>VLOOKUP(B19,[1]Sheet1!$F$1:$AM$65536,34,0)</f>
        <v/>
      </c>
      <c r="AG19" s="2" t="str">
        <f>VLOOKUP(B19,[1]Sheet1!$F$1:$AN$65536,35,0)</f>
        <v/>
      </c>
      <c r="AH19" s="2" t="str">
        <f>VLOOKUP(B19,[1]Sheet1!$F$1:$AO$65536,36,0)</f>
        <v/>
      </c>
      <c r="AI19" s="2" t="str">
        <f>VLOOKUP(B19,[1]Sheet1!$F$1:$AP$65536,37,0)</f>
        <v/>
      </c>
      <c r="AJ19" s="2" t="str">
        <f>VLOOKUP(B19,[1]Sheet1!$F$1:$AQ$65536,38,0)</f>
        <v>37</v>
      </c>
      <c r="AK19" s="2" t="str">
        <f>VLOOKUP(B19,[1]Sheet1!$F$1:$AR$65536,39,0)</f>
        <v>76</v>
      </c>
      <c r="AL19" s="2" t="str">
        <f>VLOOKUP(B19,[1]Sheet1!$F$1:$AS$65536,40,0)</f>
        <v>0</v>
      </c>
      <c r="AM19" s="2" t="str">
        <f>VLOOKUP(B19,[1]Sheet1!$F$1:$AT$65536,41,0)</f>
        <v>及格</v>
      </c>
      <c r="AN19" s="2" t="str">
        <f>VLOOKUP(B19,[1]Sheet1!$F$1:$AU$65536,42,0)</f>
        <v/>
      </c>
      <c r="AO19" s="2" t="str">
        <f>VLOOKUP(B19,[1]Sheet1!$F$1:$AV$65536,43,0)</f>
        <v/>
      </c>
      <c r="AP19" s="2" t="str">
        <f>VLOOKUP(B19,[1]Sheet1!$F$1:$AW$65536,44,0)</f>
        <v/>
      </c>
      <c r="AQ19" s="2" t="str">
        <f>VLOOKUP(B19,[1]Sheet1!$F$1:$AX$65536,45,0)</f>
        <v/>
      </c>
      <c r="AR19" s="2" t="str">
        <f>VLOOKUP(B19,[1]Sheet1!$F$1:$AY$65536,46,0)</f>
        <v>86.8</v>
      </c>
      <c r="AS19" s="2" t="str">
        <f>VLOOKUP(B19,[1]Sheet1!$F$1:$AZ$65536,47,0)</f>
        <v>0</v>
      </c>
      <c r="AT19" s="2" t="str">
        <f>VLOOKUP(B19,[1]Sheet1!$F$1:$BA$65536,48,0)</f>
        <v>86.8</v>
      </c>
      <c r="AU19" s="2" t="str">
        <f>VLOOKUP(B19,[1]Sheet1!$F$1:$BB$65536,49,0)</f>
        <v>良好</v>
      </c>
    </row>
    <row r="20" spans="1:47">
      <c r="A20" s="3" t="s">
        <v>186</v>
      </c>
      <c r="B20" s="4" t="s">
        <v>200</v>
      </c>
      <c r="C20" s="2" t="str">
        <f>VLOOKUP(B20,[1]Sheet1!$F$1:$J$65536,5,0)</f>
        <v>158</v>
      </c>
      <c r="D20" s="2" t="str">
        <f>VLOOKUP(B20,[1]Sheet1!$F$1:$K$65536,6,0)</f>
        <v>42.2</v>
      </c>
      <c r="E20" s="2" t="str">
        <f>VLOOKUP(B20,[1]Sheet1!$F$1:$L$65536,7,0)</f>
        <v>4.6</v>
      </c>
      <c r="F20" s="2" t="str">
        <f>VLOOKUP(B20,[1]Sheet1!$F$1:$M$65536,8,0)</f>
        <v>4.4</v>
      </c>
      <c r="G20" s="2" t="str">
        <f>VLOOKUP(B20,[1]Sheet1!$F$1:$N$65536,9,0)</f>
        <v>100</v>
      </c>
      <c r="H20" s="2" t="str">
        <f>VLOOKUP(B20,[1]Sheet1!$F$1:$O$65536,10,0)</f>
        <v>正常</v>
      </c>
      <c r="I20" s="2" t="str">
        <f>VLOOKUP(B20,[1]Sheet1!$F$1:$P$65536,11,0)</f>
        <v>2099</v>
      </c>
      <c r="J20" s="2" t="str">
        <f>VLOOKUP(B20,[1]Sheet1!$F$1:$Q$65536,12,0)</f>
        <v>74</v>
      </c>
      <c r="K20" s="2" t="str">
        <f>VLOOKUP(B20,[1]Sheet1!$F$1:$R$65536,13,0)</f>
        <v>及格</v>
      </c>
      <c r="L20" s="2" t="str">
        <f>VLOOKUP(B20,[1]Sheet1!$F$1:$S$65536,14,0)</f>
        <v>8.5</v>
      </c>
      <c r="M20" s="2" t="str">
        <f>VLOOKUP(B20,[1]Sheet1!$F$1:$T$65536,15,0)</f>
        <v>85</v>
      </c>
      <c r="N20" s="2" t="str">
        <f>VLOOKUP(B20,[1]Sheet1!$F$1:$U$65536,16,0)</f>
        <v>良好</v>
      </c>
      <c r="O20" s="2" t="str">
        <f>VLOOKUP(B20,[1]Sheet1!$F$1:$V$65536,17,0)</f>
        <v>22</v>
      </c>
      <c r="P20" s="2" t="str">
        <f>VLOOKUP(B20,[1]Sheet1!$F$1:$W$65536,18,0)</f>
        <v>100</v>
      </c>
      <c r="Q20" s="2" t="str">
        <f>VLOOKUP(B20,[1]Sheet1!$F$1:$X$65536,19,0)</f>
        <v>优秀</v>
      </c>
      <c r="R20" s="2"/>
      <c r="S20" s="2"/>
      <c r="T20" s="2"/>
      <c r="U20" s="2"/>
      <c r="V20" s="2"/>
      <c r="W20" s="2"/>
      <c r="X20" s="2"/>
      <c r="Y20" s="2" t="str">
        <f>VLOOKUP(B20,[1]Sheet1!$F$1:$AF$65536,27,0)</f>
        <v>188</v>
      </c>
      <c r="Z20" s="2" t="str">
        <f>VLOOKUP(B20,[1]Sheet1!$F$1:$AG$65536,28,0)</f>
        <v>90</v>
      </c>
      <c r="AA20" s="2" t="str">
        <f>VLOOKUP(B20,[1]Sheet1!$F$1:$AH$65536,29,0)</f>
        <v>优秀</v>
      </c>
      <c r="AB20" s="2" t="str">
        <f>VLOOKUP(B20,[1]Sheet1!$F$1:$AI$65536,30,0)</f>
        <v>4.06</v>
      </c>
      <c r="AC20" s="2" t="str">
        <f>VLOOKUP(B20,[1]Sheet1!$F$1:$AJ$65536,31,0)</f>
        <v>78</v>
      </c>
      <c r="AD20" s="2" t="str">
        <f>VLOOKUP(B20,[1]Sheet1!$F$1:$AL$65536,32,0)</f>
        <v>0</v>
      </c>
      <c r="AE20" s="2" t="str">
        <f>VLOOKUP(B20,[1]Sheet1!$F$1:$AL$65536,33,0)</f>
        <v>及格</v>
      </c>
      <c r="AF20" s="2" t="str">
        <f>VLOOKUP(B20,[1]Sheet1!$F$1:$AM$65536,34,0)</f>
        <v/>
      </c>
      <c r="AG20" s="2" t="str">
        <f>VLOOKUP(B20,[1]Sheet1!$F$1:$AN$65536,35,0)</f>
        <v/>
      </c>
      <c r="AH20" s="2" t="str">
        <f>VLOOKUP(B20,[1]Sheet1!$F$1:$AO$65536,36,0)</f>
        <v/>
      </c>
      <c r="AI20" s="2" t="str">
        <f>VLOOKUP(B20,[1]Sheet1!$F$1:$AP$65536,37,0)</f>
        <v/>
      </c>
      <c r="AJ20" s="2" t="str">
        <f>VLOOKUP(B20,[1]Sheet1!$F$1:$AQ$65536,38,0)</f>
        <v>38</v>
      </c>
      <c r="AK20" s="2" t="str">
        <f>VLOOKUP(B20,[1]Sheet1!$F$1:$AR$65536,39,0)</f>
        <v>78</v>
      </c>
      <c r="AL20" s="2" t="str">
        <f>VLOOKUP(B20,[1]Sheet1!$F$1:$AS$65536,40,0)</f>
        <v>0</v>
      </c>
      <c r="AM20" s="2" t="str">
        <f>VLOOKUP(B20,[1]Sheet1!$F$1:$AT$65536,41,0)</f>
        <v>及格</v>
      </c>
      <c r="AN20" s="2" t="str">
        <f>VLOOKUP(B20,[1]Sheet1!$F$1:$AU$65536,42,0)</f>
        <v/>
      </c>
      <c r="AO20" s="2" t="str">
        <f>VLOOKUP(B20,[1]Sheet1!$F$1:$AV$65536,43,0)</f>
        <v/>
      </c>
      <c r="AP20" s="2" t="str">
        <f>VLOOKUP(B20,[1]Sheet1!$F$1:$AW$65536,44,0)</f>
        <v/>
      </c>
      <c r="AQ20" s="2" t="str">
        <f>VLOOKUP(B20,[1]Sheet1!$F$1:$AX$65536,45,0)</f>
        <v/>
      </c>
      <c r="AR20" s="2" t="str">
        <f>VLOOKUP(B20,[1]Sheet1!$F$1:$AY$65536,46,0)</f>
        <v>85.5</v>
      </c>
      <c r="AS20" s="2" t="str">
        <f>VLOOKUP(B20,[1]Sheet1!$F$1:$AZ$65536,47,0)</f>
        <v>0</v>
      </c>
      <c r="AT20" s="2" t="str">
        <f>VLOOKUP(B20,[1]Sheet1!$F$1:$BA$65536,48,0)</f>
        <v>85.5</v>
      </c>
      <c r="AU20" s="2" t="str">
        <f>VLOOKUP(B20,[1]Sheet1!$F$1:$BB$65536,49,0)</f>
        <v>良好</v>
      </c>
    </row>
    <row r="21" spans="1:47">
      <c r="A21" s="3" t="s">
        <v>186</v>
      </c>
      <c r="B21" s="4" t="s">
        <v>201</v>
      </c>
      <c r="C21" s="2" t="str">
        <f>VLOOKUP(B21,[1]Sheet1!$F$1:$J$65536,5,0)</f>
        <v>145</v>
      </c>
      <c r="D21" s="2" t="str">
        <f>VLOOKUP(B21,[1]Sheet1!$F$1:$K$65536,6,0)</f>
        <v>35.4</v>
      </c>
      <c r="E21" s="2" t="str">
        <f>VLOOKUP(B21,[1]Sheet1!$F$1:$L$65536,7,0)</f>
        <v>5.2</v>
      </c>
      <c r="F21" s="2" t="str">
        <f>VLOOKUP(B21,[1]Sheet1!$F$1:$M$65536,8,0)</f>
        <v>5.0</v>
      </c>
      <c r="G21" s="2" t="str">
        <f>VLOOKUP(B21,[1]Sheet1!$F$1:$N$65536,9,0)</f>
        <v>100</v>
      </c>
      <c r="H21" s="2" t="str">
        <f>VLOOKUP(B21,[1]Sheet1!$F$1:$O$65536,10,0)</f>
        <v>正常</v>
      </c>
      <c r="I21" s="2" t="str">
        <f>VLOOKUP(B21,[1]Sheet1!$F$1:$P$65536,11,0)</f>
        <v>1861</v>
      </c>
      <c r="J21" s="2" t="str">
        <f>VLOOKUP(B21,[1]Sheet1!$F$1:$Q$65536,12,0)</f>
        <v>62</v>
      </c>
      <c r="K21" s="2" t="str">
        <f>VLOOKUP(B21,[1]Sheet1!$F$1:$R$65536,13,0)</f>
        <v>及格</v>
      </c>
      <c r="L21" s="2" t="str">
        <f>VLOOKUP(B21,[1]Sheet1!$F$1:$S$65536,14,0)</f>
        <v>8</v>
      </c>
      <c r="M21" s="2" t="str">
        <f>VLOOKUP(B21,[1]Sheet1!$F$1:$T$65536,15,0)</f>
        <v>90</v>
      </c>
      <c r="N21" s="2" t="str">
        <f>VLOOKUP(B21,[1]Sheet1!$F$1:$U$65536,16,0)</f>
        <v>优秀</v>
      </c>
      <c r="O21" s="2" t="str">
        <f>VLOOKUP(B21,[1]Sheet1!$F$1:$V$65536,17,0)</f>
        <v>15</v>
      </c>
      <c r="P21" s="2" t="str">
        <f>VLOOKUP(B21,[1]Sheet1!$F$1:$W$65536,18,0)</f>
        <v>90</v>
      </c>
      <c r="Q21" s="2" t="str">
        <f>VLOOKUP(B21,[1]Sheet1!$F$1:$X$65536,19,0)</f>
        <v>优秀</v>
      </c>
      <c r="R21" s="2"/>
      <c r="S21" s="2"/>
      <c r="T21" s="2"/>
      <c r="U21" s="2"/>
      <c r="V21" s="2"/>
      <c r="W21" s="2"/>
      <c r="X21" s="2"/>
      <c r="Y21" s="2" t="str">
        <f>VLOOKUP(B21,[1]Sheet1!$F$1:$AF$65536,27,0)</f>
        <v>211</v>
      </c>
      <c r="Z21" s="2" t="str">
        <f>VLOOKUP(B21,[1]Sheet1!$F$1:$AG$65536,28,0)</f>
        <v>90</v>
      </c>
      <c r="AA21" s="2" t="str">
        <f>VLOOKUP(B21,[1]Sheet1!$F$1:$AH$65536,29,0)</f>
        <v>优秀</v>
      </c>
      <c r="AB21" s="2" t="str">
        <f>VLOOKUP(B21,[1]Sheet1!$F$1:$AI$65536,30,0)</f>
        <v/>
      </c>
      <c r="AC21" s="2" t="str">
        <f>VLOOKUP(B21,[1]Sheet1!$F$1:$AJ$65536,31,0)</f>
        <v/>
      </c>
      <c r="AD21" s="2" t="str">
        <f>VLOOKUP(B21,[1]Sheet1!$F$1:$AL$65536,32,0)</f>
        <v/>
      </c>
      <c r="AE21" s="2" t="str">
        <f>VLOOKUP(B21,[1]Sheet1!$F$1:$AL$65536,33,0)</f>
        <v/>
      </c>
      <c r="AF21" s="2" t="str">
        <f>VLOOKUP(B21,[1]Sheet1!$F$1:$AM$65536,34,0)</f>
        <v>4.21</v>
      </c>
      <c r="AG21" s="2" t="str">
        <f>VLOOKUP(B21,[1]Sheet1!$F$1:$AN$65536,35,0)</f>
        <v>85</v>
      </c>
      <c r="AH21" s="2" t="str">
        <f>VLOOKUP(B21,[1]Sheet1!$F$1:$AO$65536,36,0)</f>
        <v>0</v>
      </c>
      <c r="AI21" s="2" t="str">
        <f>VLOOKUP(B21,[1]Sheet1!$F$1:$AP$65536,37,0)</f>
        <v>良好</v>
      </c>
      <c r="AJ21" s="2" t="str">
        <f>VLOOKUP(B21,[1]Sheet1!$F$1:$AQ$65536,38,0)</f>
        <v/>
      </c>
      <c r="AK21" s="2" t="str">
        <f>VLOOKUP(B21,[1]Sheet1!$F$1:$AR$65536,39,0)</f>
        <v/>
      </c>
      <c r="AL21" s="2" t="str">
        <f>VLOOKUP(B21,[1]Sheet1!$F$1:$AS$65536,40,0)</f>
        <v/>
      </c>
      <c r="AM21" s="2" t="str">
        <f>VLOOKUP(B21,[1]Sheet1!$F$1:$AT$65536,41,0)</f>
        <v/>
      </c>
      <c r="AN21" s="2" t="str">
        <f>VLOOKUP(B21,[1]Sheet1!$F$1:$AU$65536,42,0)</f>
        <v>5</v>
      </c>
      <c r="AO21" s="2" t="str">
        <f>VLOOKUP(B21,[1]Sheet1!$F$1:$AV$65536,43,0)</f>
        <v>64</v>
      </c>
      <c r="AP21" s="2" t="str">
        <f>VLOOKUP(B21,[1]Sheet1!$F$1:$AW$65536,44,0)</f>
        <v>0</v>
      </c>
      <c r="AQ21" s="2" t="str">
        <f>VLOOKUP(B21,[1]Sheet1!$F$1:$AX$65536,45,0)</f>
        <v>及格</v>
      </c>
      <c r="AR21" s="2" t="str">
        <f>VLOOKUP(B21,[1]Sheet1!$F$1:$AY$65536,46,0)</f>
        <v>83.7</v>
      </c>
      <c r="AS21" s="2" t="str">
        <f>VLOOKUP(B21,[1]Sheet1!$F$1:$AZ$65536,47,0)</f>
        <v>0</v>
      </c>
      <c r="AT21" s="2" t="str">
        <f>VLOOKUP(B21,[1]Sheet1!$F$1:$BA$65536,48,0)</f>
        <v>83.7</v>
      </c>
      <c r="AU21" s="2" t="str">
        <f>VLOOKUP(B21,[1]Sheet1!$F$1:$BB$65536,49,0)</f>
        <v>良好</v>
      </c>
    </row>
    <row r="22" spans="1:47">
      <c r="A22" s="3" t="s">
        <v>186</v>
      </c>
      <c r="B22" s="4" t="s">
        <v>202</v>
      </c>
      <c r="C22" s="2" t="str">
        <f>VLOOKUP(B22,[1]Sheet1!$F$1:$J$65536,5,0)</f>
        <v>158.5</v>
      </c>
      <c r="D22" s="2" t="str">
        <f>VLOOKUP(B22,[1]Sheet1!$F$1:$K$65536,6,0)</f>
        <v>42.4</v>
      </c>
      <c r="E22" s="2" t="str">
        <f>VLOOKUP(B22,[1]Sheet1!$F$1:$L$65536,7,0)</f>
        <v>4.6</v>
      </c>
      <c r="F22" s="2" t="str">
        <f>VLOOKUP(B22,[1]Sheet1!$F$1:$M$65536,8,0)</f>
        <v>4.2</v>
      </c>
      <c r="G22" s="2" t="str">
        <f>VLOOKUP(B22,[1]Sheet1!$F$1:$N$65536,9,0)</f>
        <v>100</v>
      </c>
      <c r="H22" s="2" t="str">
        <f>VLOOKUP(B22,[1]Sheet1!$F$1:$O$65536,10,0)</f>
        <v>正常</v>
      </c>
      <c r="I22" s="2" t="str">
        <f>VLOOKUP(B22,[1]Sheet1!$F$1:$P$65536,11,0)</f>
        <v>2929</v>
      </c>
      <c r="J22" s="2" t="str">
        <f>VLOOKUP(B22,[1]Sheet1!$F$1:$Q$65536,12,0)</f>
        <v>80</v>
      </c>
      <c r="K22" s="2" t="str">
        <f>VLOOKUP(B22,[1]Sheet1!$F$1:$R$65536,13,0)</f>
        <v>良好</v>
      </c>
      <c r="L22" s="2" t="str">
        <f>VLOOKUP(B22,[1]Sheet1!$F$1:$S$65536,14,0)</f>
        <v>7.6</v>
      </c>
      <c r="M22" s="2" t="str">
        <f>VLOOKUP(B22,[1]Sheet1!$F$1:$T$65536,15,0)</f>
        <v>100</v>
      </c>
      <c r="N22" s="2" t="str">
        <f>VLOOKUP(B22,[1]Sheet1!$F$1:$U$65536,16,0)</f>
        <v>优秀</v>
      </c>
      <c r="O22" s="2" t="str">
        <f>VLOOKUP(B22,[1]Sheet1!$F$1:$V$65536,17,0)</f>
        <v>18</v>
      </c>
      <c r="P22" s="2" t="str">
        <f>VLOOKUP(B22,[1]Sheet1!$F$1:$W$65536,18,0)</f>
        <v>100</v>
      </c>
      <c r="Q22" s="2" t="str">
        <f>VLOOKUP(B22,[1]Sheet1!$F$1:$X$65536,19,0)</f>
        <v>优秀</v>
      </c>
      <c r="R22" s="2"/>
      <c r="S22" s="2"/>
      <c r="T22" s="2"/>
      <c r="U22" s="2"/>
      <c r="V22" s="2"/>
      <c r="W22" s="2"/>
      <c r="X22" s="2"/>
      <c r="Y22" s="2" t="str">
        <f>VLOOKUP(B22,[1]Sheet1!$F$1:$AF$65536,27,0)</f>
        <v>195</v>
      </c>
      <c r="Z22" s="2" t="str">
        <f>VLOOKUP(B22,[1]Sheet1!$F$1:$AG$65536,28,0)</f>
        <v>80</v>
      </c>
      <c r="AA22" s="2" t="str">
        <f>VLOOKUP(B22,[1]Sheet1!$F$1:$AH$65536,29,0)</f>
        <v>良好</v>
      </c>
      <c r="AB22" s="2" t="str">
        <f>VLOOKUP(B22,[1]Sheet1!$F$1:$AI$65536,30,0)</f>
        <v/>
      </c>
      <c r="AC22" s="2" t="str">
        <f>VLOOKUP(B22,[1]Sheet1!$F$1:$AJ$65536,31,0)</f>
        <v/>
      </c>
      <c r="AD22" s="2" t="str">
        <f>VLOOKUP(B22,[1]Sheet1!$F$1:$AL$65536,32,0)</f>
        <v/>
      </c>
      <c r="AE22" s="2" t="str">
        <f>VLOOKUP(B22,[1]Sheet1!$F$1:$AL$65536,33,0)</f>
        <v/>
      </c>
      <c r="AF22" s="2" t="str">
        <f>VLOOKUP(B22,[1]Sheet1!$F$1:$AM$65536,34,0)</f>
        <v>3.56</v>
      </c>
      <c r="AG22" s="2" t="str">
        <f>VLOOKUP(B22,[1]Sheet1!$F$1:$AN$65536,35,0)</f>
        <v>95</v>
      </c>
      <c r="AH22" s="2" t="str">
        <f>VLOOKUP(B22,[1]Sheet1!$F$1:$AO$65536,36,0)</f>
        <v>0</v>
      </c>
      <c r="AI22" s="2" t="str">
        <f>VLOOKUP(B22,[1]Sheet1!$F$1:$AP$65536,37,0)</f>
        <v>优秀</v>
      </c>
      <c r="AJ22" s="2" t="str">
        <f>VLOOKUP(B22,[1]Sheet1!$F$1:$AQ$65536,38,0)</f>
        <v/>
      </c>
      <c r="AK22" s="2" t="str">
        <f>VLOOKUP(B22,[1]Sheet1!$F$1:$AR$65536,39,0)</f>
        <v/>
      </c>
      <c r="AL22" s="2" t="str">
        <f>VLOOKUP(B22,[1]Sheet1!$F$1:$AS$65536,40,0)</f>
        <v/>
      </c>
      <c r="AM22" s="2" t="str">
        <f>VLOOKUP(B22,[1]Sheet1!$F$1:$AT$65536,41,0)</f>
        <v/>
      </c>
      <c r="AN22" s="2" t="str">
        <f>VLOOKUP(B22,[1]Sheet1!$F$1:$AU$65536,42,0)</f>
        <v>5</v>
      </c>
      <c r="AO22" s="2" t="str">
        <f>VLOOKUP(B22,[1]Sheet1!$F$1:$AV$65536,43,0)</f>
        <v>64</v>
      </c>
      <c r="AP22" s="2" t="str">
        <f>VLOOKUP(B22,[1]Sheet1!$F$1:$AW$65536,44,0)</f>
        <v>0</v>
      </c>
      <c r="AQ22" s="2" t="str">
        <f>VLOOKUP(B22,[1]Sheet1!$F$1:$AX$65536,45,0)</f>
        <v>及格</v>
      </c>
      <c r="AR22" s="2" t="str">
        <f>VLOOKUP(B22,[1]Sheet1!$F$1:$AY$65536,46,0)</f>
        <v>90.4</v>
      </c>
      <c r="AS22" s="2" t="str">
        <f>VLOOKUP(B22,[1]Sheet1!$F$1:$AZ$65536,47,0)</f>
        <v>0</v>
      </c>
      <c r="AT22" s="2" t="str">
        <f>VLOOKUP(B22,[1]Sheet1!$F$1:$BA$65536,48,0)</f>
        <v>90.4</v>
      </c>
      <c r="AU22" s="2" t="str">
        <f>VLOOKUP(B22,[1]Sheet1!$F$1:$BB$65536,49,0)</f>
        <v>优秀</v>
      </c>
    </row>
    <row r="23" spans="1:47">
      <c r="A23" s="3" t="s">
        <v>186</v>
      </c>
      <c r="B23" s="4" t="s">
        <v>203</v>
      </c>
      <c r="C23" s="2" t="str">
        <f>VLOOKUP(B23,[1]Sheet1!$F$1:$J$65536,5,0)</f>
        <v>166.5</v>
      </c>
      <c r="D23" s="2" t="str">
        <f>VLOOKUP(B23,[1]Sheet1!$F$1:$K$65536,6,0)</f>
        <v>49.9</v>
      </c>
      <c r="E23" s="2" t="str">
        <f>VLOOKUP(B23,[1]Sheet1!$F$1:$L$65536,7,0)</f>
        <v>4.5</v>
      </c>
      <c r="F23" s="2" t="str">
        <f>VLOOKUP(B23,[1]Sheet1!$F$1:$M$65536,8,0)</f>
        <v>4.1</v>
      </c>
      <c r="G23" s="2" t="str">
        <f>VLOOKUP(B23,[1]Sheet1!$F$1:$N$65536,9,0)</f>
        <v>100</v>
      </c>
      <c r="H23" s="2" t="str">
        <f>VLOOKUP(B23,[1]Sheet1!$F$1:$O$65536,10,0)</f>
        <v>正常</v>
      </c>
      <c r="I23" s="2" t="str">
        <f>VLOOKUP(B23,[1]Sheet1!$F$1:$P$65536,11,0)</f>
        <v>2207</v>
      </c>
      <c r="J23" s="2" t="str">
        <f>VLOOKUP(B23,[1]Sheet1!$F$1:$Q$65536,12,0)</f>
        <v>76</v>
      </c>
      <c r="K23" s="2" t="str">
        <f>VLOOKUP(B23,[1]Sheet1!$F$1:$R$65536,13,0)</f>
        <v>及格</v>
      </c>
      <c r="L23" s="2" t="str">
        <f>VLOOKUP(B23,[1]Sheet1!$F$1:$S$65536,14,0)</f>
        <v>8.3</v>
      </c>
      <c r="M23" s="2" t="str">
        <f>VLOOKUP(B23,[1]Sheet1!$F$1:$T$65536,15,0)</f>
        <v>90</v>
      </c>
      <c r="N23" s="2" t="str">
        <f>VLOOKUP(B23,[1]Sheet1!$F$1:$U$65536,16,0)</f>
        <v>优秀</v>
      </c>
      <c r="O23" s="2" t="str">
        <f>VLOOKUP(B23,[1]Sheet1!$F$1:$V$65536,17,0)</f>
        <v>25</v>
      </c>
      <c r="P23" s="2" t="str">
        <f>VLOOKUP(B23,[1]Sheet1!$F$1:$W$65536,18,0)</f>
        <v>100</v>
      </c>
      <c r="Q23" s="2" t="str">
        <f>VLOOKUP(B23,[1]Sheet1!$F$1:$X$65536,19,0)</f>
        <v>优秀</v>
      </c>
      <c r="R23" s="2"/>
      <c r="S23" s="2"/>
      <c r="T23" s="2"/>
      <c r="U23" s="2"/>
      <c r="V23" s="2"/>
      <c r="W23" s="2"/>
      <c r="X23" s="2"/>
      <c r="Y23" s="2" t="str">
        <f>VLOOKUP(B23,[1]Sheet1!$F$1:$AF$65536,27,0)</f>
        <v>205</v>
      </c>
      <c r="Z23" s="2" t="str">
        <f>VLOOKUP(B23,[1]Sheet1!$F$1:$AG$65536,28,0)</f>
        <v>100</v>
      </c>
      <c r="AA23" s="2" t="str">
        <f>VLOOKUP(B23,[1]Sheet1!$F$1:$AH$65536,29,0)</f>
        <v>优秀</v>
      </c>
      <c r="AB23" s="2" t="str">
        <f>VLOOKUP(B23,[1]Sheet1!$F$1:$AI$65536,30,0)</f>
        <v>3.48</v>
      </c>
      <c r="AC23" s="2" t="str">
        <f>VLOOKUP(B23,[1]Sheet1!$F$1:$AJ$65536,31,0)</f>
        <v>90</v>
      </c>
      <c r="AD23" s="2" t="str">
        <f>VLOOKUP(B23,[1]Sheet1!$F$1:$AL$65536,32,0)</f>
        <v>0</v>
      </c>
      <c r="AE23" s="2" t="str">
        <f>VLOOKUP(B23,[1]Sheet1!$F$1:$AL$65536,33,0)</f>
        <v>优秀</v>
      </c>
      <c r="AF23" s="2" t="str">
        <f>VLOOKUP(B23,[1]Sheet1!$F$1:$AM$65536,34,0)</f>
        <v/>
      </c>
      <c r="AG23" s="2" t="str">
        <f>VLOOKUP(B23,[1]Sheet1!$F$1:$AN$65536,35,0)</f>
        <v/>
      </c>
      <c r="AH23" s="2" t="str">
        <f>VLOOKUP(B23,[1]Sheet1!$F$1:$AO$65536,36,0)</f>
        <v/>
      </c>
      <c r="AI23" s="2" t="str">
        <f>VLOOKUP(B23,[1]Sheet1!$F$1:$AP$65536,37,0)</f>
        <v/>
      </c>
      <c r="AJ23" s="2" t="str">
        <f>VLOOKUP(B23,[1]Sheet1!$F$1:$AQ$65536,38,0)</f>
        <v>47</v>
      </c>
      <c r="AK23" s="2" t="str">
        <f>VLOOKUP(B23,[1]Sheet1!$F$1:$AR$65536,39,0)</f>
        <v>90</v>
      </c>
      <c r="AL23" s="2" t="str">
        <f>VLOOKUP(B23,[1]Sheet1!$F$1:$AS$65536,40,0)</f>
        <v>0</v>
      </c>
      <c r="AM23" s="2" t="str">
        <f>VLOOKUP(B23,[1]Sheet1!$F$1:$AT$65536,41,0)</f>
        <v>优秀</v>
      </c>
      <c r="AN23" s="2" t="str">
        <f>VLOOKUP(B23,[1]Sheet1!$F$1:$AU$65536,42,0)</f>
        <v/>
      </c>
      <c r="AO23" s="2" t="str">
        <f>VLOOKUP(B23,[1]Sheet1!$F$1:$AV$65536,43,0)</f>
        <v/>
      </c>
      <c r="AP23" s="2" t="str">
        <f>VLOOKUP(B23,[1]Sheet1!$F$1:$AW$65536,44,0)</f>
        <v/>
      </c>
      <c r="AQ23" s="2" t="str">
        <f>VLOOKUP(B23,[1]Sheet1!$F$1:$AX$65536,45,0)</f>
        <v/>
      </c>
      <c r="AR23" s="2" t="str">
        <f>VLOOKUP(B23,[1]Sheet1!$F$1:$AY$65536,46,0)</f>
        <v>91.4</v>
      </c>
      <c r="AS23" s="2" t="str">
        <f>VLOOKUP(B23,[1]Sheet1!$F$1:$AZ$65536,47,0)</f>
        <v>0</v>
      </c>
      <c r="AT23" s="2" t="str">
        <f>VLOOKUP(B23,[1]Sheet1!$F$1:$BA$65536,48,0)</f>
        <v>91.4</v>
      </c>
      <c r="AU23" s="2" t="str">
        <f>VLOOKUP(B23,[1]Sheet1!$F$1:$BB$65536,49,0)</f>
        <v>优秀</v>
      </c>
    </row>
    <row r="24" spans="1:47">
      <c r="A24" s="3" t="s">
        <v>186</v>
      </c>
      <c r="B24" s="4" t="s">
        <v>204</v>
      </c>
      <c r="C24" s="2" t="str">
        <f>VLOOKUP(B24,[1]Sheet1!$F$1:$J$65536,5,0)</f>
        <v>161.5</v>
      </c>
      <c r="D24" s="2" t="str">
        <f>VLOOKUP(B24,[1]Sheet1!$F$1:$K$65536,6,0)</f>
        <v>41.8</v>
      </c>
      <c r="E24" s="2" t="str">
        <f>VLOOKUP(B24,[1]Sheet1!$F$1:$L$65536,7,0)</f>
        <v>4.0</v>
      </c>
      <c r="F24" s="2" t="str">
        <f>VLOOKUP(B24,[1]Sheet1!$F$1:$M$65536,8,0)</f>
        <v>4.2</v>
      </c>
      <c r="G24" s="2" t="str">
        <f>VLOOKUP(B24,[1]Sheet1!$F$1:$N$65536,9,0)</f>
        <v>100</v>
      </c>
      <c r="H24" s="2" t="str">
        <f>VLOOKUP(B24,[1]Sheet1!$F$1:$O$65536,10,0)</f>
        <v>正常</v>
      </c>
      <c r="I24" s="2" t="str">
        <f>VLOOKUP(B24,[1]Sheet1!$F$1:$P$65536,11,0)</f>
        <v>2014</v>
      </c>
      <c r="J24" s="2" t="str">
        <f>VLOOKUP(B24,[1]Sheet1!$F$1:$Q$65536,12,0)</f>
        <v>72</v>
      </c>
      <c r="K24" s="2" t="str">
        <f>VLOOKUP(B24,[1]Sheet1!$F$1:$R$65536,13,0)</f>
        <v>及格</v>
      </c>
      <c r="L24" s="2" t="str">
        <f>VLOOKUP(B24,[1]Sheet1!$F$1:$S$65536,14,0)</f>
        <v>8.2</v>
      </c>
      <c r="M24" s="2" t="str">
        <f>VLOOKUP(B24,[1]Sheet1!$F$1:$T$65536,15,0)</f>
        <v>95</v>
      </c>
      <c r="N24" s="2" t="str">
        <f>VLOOKUP(B24,[1]Sheet1!$F$1:$U$65536,16,0)</f>
        <v>优秀</v>
      </c>
      <c r="O24" s="2" t="str">
        <f>VLOOKUP(B24,[1]Sheet1!$F$1:$V$65536,17,0)</f>
        <v>17</v>
      </c>
      <c r="P24" s="2" t="str">
        <f>VLOOKUP(B24,[1]Sheet1!$F$1:$W$65536,18,0)</f>
        <v>85</v>
      </c>
      <c r="Q24" s="2" t="str">
        <f>VLOOKUP(B24,[1]Sheet1!$F$1:$X$65536,19,0)</f>
        <v>良好</v>
      </c>
      <c r="R24" s="2"/>
      <c r="S24" s="2"/>
      <c r="T24" s="2"/>
      <c r="U24" s="2"/>
      <c r="V24" s="2"/>
      <c r="W24" s="2"/>
      <c r="X24" s="2"/>
      <c r="Y24" s="2" t="str">
        <f>VLOOKUP(B24,[1]Sheet1!$F$1:$AF$65536,27,0)</f>
        <v>200</v>
      </c>
      <c r="Z24" s="2" t="str">
        <f>VLOOKUP(B24,[1]Sheet1!$F$1:$AG$65536,28,0)</f>
        <v>100</v>
      </c>
      <c r="AA24" s="2" t="str">
        <f>VLOOKUP(B24,[1]Sheet1!$F$1:$AH$65536,29,0)</f>
        <v>优秀</v>
      </c>
      <c r="AB24" s="2" t="str">
        <f>VLOOKUP(B24,[1]Sheet1!$F$1:$AI$65536,30,0)</f>
        <v>4.13</v>
      </c>
      <c r="AC24" s="2" t="str">
        <f>VLOOKUP(B24,[1]Sheet1!$F$1:$AJ$65536,31,0)</f>
        <v>76</v>
      </c>
      <c r="AD24" s="2" t="str">
        <f>VLOOKUP(B24,[1]Sheet1!$F$1:$AL$65536,32,0)</f>
        <v>0</v>
      </c>
      <c r="AE24" s="2" t="str">
        <f>VLOOKUP(B24,[1]Sheet1!$F$1:$AL$65536,33,0)</f>
        <v>及格</v>
      </c>
      <c r="AF24" s="2" t="str">
        <f>VLOOKUP(B24,[1]Sheet1!$F$1:$AM$65536,34,0)</f>
        <v/>
      </c>
      <c r="AG24" s="2" t="str">
        <f>VLOOKUP(B24,[1]Sheet1!$F$1:$AN$65536,35,0)</f>
        <v/>
      </c>
      <c r="AH24" s="2" t="str">
        <f>VLOOKUP(B24,[1]Sheet1!$F$1:$AO$65536,36,0)</f>
        <v/>
      </c>
      <c r="AI24" s="2" t="str">
        <f>VLOOKUP(B24,[1]Sheet1!$F$1:$AP$65536,37,0)</f>
        <v/>
      </c>
      <c r="AJ24" s="2" t="str">
        <f>VLOOKUP(B24,[1]Sheet1!$F$1:$AQ$65536,38,0)</f>
        <v>41</v>
      </c>
      <c r="AK24" s="2" t="str">
        <f>VLOOKUP(B24,[1]Sheet1!$F$1:$AR$65536,39,0)</f>
        <v>80</v>
      </c>
      <c r="AL24" s="2" t="str">
        <f>VLOOKUP(B24,[1]Sheet1!$F$1:$AS$65536,40,0)</f>
        <v>0</v>
      </c>
      <c r="AM24" s="2" t="str">
        <f>VLOOKUP(B24,[1]Sheet1!$F$1:$AT$65536,41,0)</f>
        <v>良好</v>
      </c>
      <c r="AN24" s="2" t="str">
        <f>VLOOKUP(B24,[1]Sheet1!$F$1:$AU$65536,42,0)</f>
        <v/>
      </c>
      <c r="AO24" s="2" t="str">
        <f>VLOOKUP(B24,[1]Sheet1!$F$1:$AV$65536,43,0)</f>
        <v/>
      </c>
      <c r="AP24" s="2" t="str">
        <f>VLOOKUP(B24,[1]Sheet1!$F$1:$AW$65536,44,0)</f>
        <v/>
      </c>
      <c r="AQ24" s="2" t="str">
        <f>VLOOKUP(B24,[1]Sheet1!$F$1:$AX$65536,45,0)</f>
        <v/>
      </c>
      <c r="AR24" s="2" t="str">
        <f>VLOOKUP(B24,[1]Sheet1!$F$1:$AY$65536,46,0)</f>
        <v>86.5</v>
      </c>
      <c r="AS24" s="2" t="str">
        <f>VLOOKUP(B24,[1]Sheet1!$F$1:$AZ$65536,47,0)</f>
        <v>0</v>
      </c>
      <c r="AT24" s="2" t="str">
        <f>VLOOKUP(B24,[1]Sheet1!$F$1:$BA$65536,48,0)</f>
        <v>86.5</v>
      </c>
      <c r="AU24" s="2" t="str">
        <f>VLOOKUP(B24,[1]Sheet1!$F$1:$BB$65536,49,0)</f>
        <v>良好</v>
      </c>
    </row>
    <row r="25" spans="1:47">
      <c r="A25" s="3" t="s">
        <v>186</v>
      </c>
      <c r="B25" s="4" t="s">
        <v>205</v>
      </c>
      <c r="C25" s="2" t="str">
        <f>VLOOKUP(B25,[1]Sheet1!$F$1:$J$65536,5,0)</f>
        <v>160</v>
      </c>
      <c r="D25" s="2" t="str">
        <f>VLOOKUP(B25,[1]Sheet1!$F$1:$K$65536,6,0)</f>
        <v>50.5</v>
      </c>
      <c r="E25" s="2" t="str">
        <f>VLOOKUP(B25,[1]Sheet1!$F$1:$L$65536,7,0)</f>
        <v>4.5</v>
      </c>
      <c r="F25" s="2" t="str">
        <f>VLOOKUP(B25,[1]Sheet1!$F$1:$M$65536,8,0)</f>
        <v>4.4</v>
      </c>
      <c r="G25" s="2" t="str">
        <f>VLOOKUP(B25,[1]Sheet1!$F$1:$N$65536,9,0)</f>
        <v>100</v>
      </c>
      <c r="H25" s="2" t="str">
        <f>VLOOKUP(B25,[1]Sheet1!$F$1:$O$65536,10,0)</f>
        <v>正常</v>
      </c>
      <c r="I25" s="2" t="str">
        <f>VLOOKUP(B25,[1]Sheet1!$F$1:$P$65536,11,0)</f>
        <v>2706</v>
      </c>
      <c r="J25" s="2" t="str">
        <f>VLOOKUP(B25,[1]Sheet1!$F$1:$Q$65536,12,0)</f>
        <v>95</v>
      </c>
      <c r="K25" s="2" t="str">
        <f>VLOOKUP(B25,[1]Sheet1!$F$1:$R$65536,13,0)</f>
        <v>优秀</v>
      </c>
      <c r="L25" s="2" t="str">
        <f>VLOOKUP(B25,[1]Sheet1!$F$1:$S$65536,14,0)</f>
        <v>9.3</v>
      </c>
      <c r="M25" s="2" t="str">
        <f>VLOOKUP(B25,[1]Sheet1!$F$1:$T$65536,15,0)</f>
        <v>76</v>
      </c>
      <c r="N25" s="2" t="str">
        <f>VLOOKUP(B25,[1]Sheet1!$F$1:$U$65536,16,0)</f>
        <v>及格</v>
      </c>
      <c r="O25" s="2" t="str">
        <f>VLOOKUP(B25,[1]Sheet1!$F$1:$V$65536,17,0)</f>
        <v>15</v>
      </c>
      <c r="P25" s="2" t="str">
        <f>VLOOKUP(B25,[1]Sheet1!$F$1:$W$65536,18,0)</f>
        <v>80</v>
      </c>
      <c r="Q25" s="2" t="str">
        <f>VLOOKUP(B25,[1]Sheet1!$F$1:$X$65536,19,0)</f>
        <v>良好</v>
      </c>
      <c r="R25" s="2"/>
      <c r="S25" s="2"/>
      <c r="T25" s="2"/>
      <c r="U25" s="2"/>
      <c r="V25" s="2"/>
      <c r="W25" s="2"/>
      <c r="X25" s="2"/>
      <c r="Y25" s="2" t="str">
        <f>VLOOKUP(B25,[1]Sheet1!$F$1:$AF$65536,27,0)</f>
        <v>160</v>
      </c>
      <c r="Z25" s="2" t="str">
        <f>VLOOKUP(B25,[1]Sheet1!$F$1:$AG$65536,28,0)</f>
        <v>72</v>
      </c>
      <c r="AA25" s="2" t="str">
        <f>VLOOKUP(B25,[1]Sheet1!$F$1:$AH$65536,29,0)</f>
        <v>及格</v>
      </c>
      <c r="AB25" s="2" t="str">
        <f>VLOOKUP(B25,[1]Sheet1!$F$1:$AI$65536,30,0)</f>
        <v>4.05</v>
      </c>
      <c r="AC25" s="2" t="str">
        <f>VLOOKUP(B25,[1]Sheet1!$F$1:$AJ$65536,31,0)</f>
        <v>80</v>
      </c>
      <c r="AD25" s="2" t="str">
        <f>VLOOKUP(B25,[1]Sheet1!$F$1:$AL$65536,32,0)</f>
        <v>0</v>
      </c>
      <c r="AE25" s="2" t="str">
        <f>VLOOKUP(B25,[1]Sheet1!$F$1:$AL$65536,33,0)</f>
        <v>良好</v>
      </c>
      <c r="AF25" s="2" t="str">
        <f>VLOOKUP(B25,[1]Sheet1!$F$1:$AM$65536,34,0)</f>
        <v/>
      </c>
      <c r="AG25" s="2" t="str">
        <f>VLOOKUP(B25,[1]Sheet1!$F$1:$AN$65536,35,0)</f>
        <v/>
      </c>
      <c r="AH25" s="2" t="str">
        <f>VLOOKUP(B25,[1]Sheet1!$F$1:$AO$65536,36,0)</f>
        <v/>
      </c>
      <c r="AI25" s="2" t="str">
        <f>VLOOKUP(B25,[1]Sheet1!$F$1:$AP$65536,37,0)</f>
        <v/>
      </c>
      <c r="AJ25" s="2" t="str">
        <f>VLOOKUP(B25,[1]Sheet1!$F$1:$AQ$65536,38,0)</f>
        <v>46</v>
      </c>
      <c r="AK25" s="2" t="str">
        <f>VLOOKUP(B25,[1]Sheet1!$F$1:$AR$65536,39,0)</f>
        <v>90</v>
      </c>
      <c r="AL25" s="2" t="str">
        <f>VLOOKUP(B25,[1]Sheet1!$F$1:$AS$65536,40,0)</f>
        <v>0</v>
      </c>
      <c r="AM25" s="2" t="str">
        <f>VLOOKUP(B25,[1]Sheet1!$F$1:$AT$65536,41,0)</f>
        <v>优秀</v>
      </c>
      <c r="AN25" s="2" t="str">
        <f>VLOOKUP(B25,[1]Sheet1!$F$1:$AU$65536,42,0)</f>
        <v/>
      </c>
      <c r="AO25" s="2" t="str">
        <f>VLOOKUP(B25,[1]Sheet1!$F$1:$AV$65536,43,0)</f>
        <v/>
      </c>
      <c r="AP25" s="2" t="str">
        <f>VLOOKUP(B25,[1]Sheet1!$F$1:$AW$65536,44,0)</f>
        <v/>
      </c>
      <c r="AQ25" s="2" t="str">
        <f>VLOOKUP(B25,[1]Sheet1!$F$1:$AX$65536,45,0)</f>
        <v/>
      </c>
      <c r="AR25" s="2" t="str">
        <f>VLOOKUP(B25,[1]Sheet1!$F$1:$AY$65536,46,0)</f>
        <v>84.7</v>
      </c>
      <c r="AS25" s="2" t="str">
        <f>VLOOKUP(B25,[1]Sheet1!$F$1:$AZ$65536,47,0)</f>
        <v>0</v>
      </c>
      <c r="AT25" s="2" t="str">
        <f>VLOOKUP(B25,[1]Sheet1!$F$1:$BA$65536,48,0)</f>
        <v>84.7</v>
      </c>
      <c r="AU25" s="2" t="str">
        <f>VLOOKUP(B25,[1]Sheet1!$F$1:$BB$65536,49,0)</f>
        <v>良好</v>
      </c>
    </row>
    <row r="26" spans="1:47">
      <c r="A26" s="3" t="s">
        <v>186</v>
      </c>
      <c r="B26" s="4" t="s">
        <v>206</v>
      </c>
      <c r="C26" s="2" t="str">
        <f>VLOOKUP(B26,[1]Sheet1!$F$1:$J$65536,5,0)</f>
        <v>158</v>
      </c>
      <c r="D26" s="2" t="str">
        <f>VLOOKUP(B26,[1]Sheet1!$F$1:$K$65536,6,0)</f>
        <v>46.8</v>
      </c>
      <c r="E26" s="2" t="str">
        <f>VLOOKUP(B26,[1]Sheet1!$F$1:$L$65536,7,0)</f>
        <v>5.1</v>
      </c>
      <c r="F26" s="2" t="str">
        <f>VLOOKUP(B26,[1]Sheet1!$F$1:$M$65536,8,0)</f>
        <v>5.0</v>
      </c>
      <c r="G26" s="2" t="str">
        <f>VLOOKUP(B26,[1]Sheet1!$F$1:$N$65536,9,0)</f>
        <v>100</v>
      </c>
      <c r="H26" s="2" t="str">
        <f>VLOOKUP(B26,[1]Sheet1!$F$1:$O$65536,10,0)</f>
        <v>正常</v>
      </c>
      <c r="I26" s="2" t="str">
        <f>VLOOKUP(B26,[1]Sheet1!$F$1:$P$65536,11,0)</f>
        <v>2550</v>
      </c>
      <c r="J26" s="2" t="str">
        <f>VLOOKUP(B26,[1]Sheet1!$F$1:$Q$65536,12,0)</f>
        <v>90</v>
      </c>
      <c r="K26" s="2" t="str">
        <f>VLOOKUP(B26,[1]Sheet1!$F$1:$R$65536,13,0)</f>
        <v>优秀</v>
      </c>
      <c r="L26" s="2" t="str">
        <f>VLOOKUP(B26,[1]Sheet1!$F$1:$S$65536,14,0)</f>
        <v>8.3</v>
      </c>
      <c r="M26" s="2" t="str">
        <f>VLOOKUP(B26,[1]Sheet1!$F$1:$T$65536,15,0)</f>
        <v>90</v>
      </c>
      <c r="N26" s="2" t="str">
        <f>VLOOKUP(B26,[1]Sheet1!$F$1:$U$65536,16,0)</f>
        <v>优秀</v>
      </c>
      <c r="O26" s="2" t="str">
        <f>VLOOKUP(B26,[1]Sheet1!$F$1:$V$65536,17,0)</f>
        <v>28</v>
      </c>
      <c r="P26" s="2" t="str">
        <f>VLOOKUP(B26,[1]Sheet1!$F$1:$W$65536,18,0)</f>
        <v>100</v>
      </c>
      <c r="Q26" s="2" t="str">
        <f>VLOOKUP(B26,[1]Sheet1!$F$1:$X$65536,19,0)</f>
        <v>优秀</v>
      </c>
      <c r="R26" s="2"/>
      <c r="S26" s="2"/>
      <c r="T26" s="2"/>
      <c r="U26" s="2"/>
      <c r="V26" s="2"/>
      <c r="W26" s="2"/>
      <c r="X26" s="2"/>
      <c r="Y26" s="2" t="str">
        <f>VLOOKUP(B26,[1]Sheet1!$F$1:$AF$65536,27,0)</f>
        <v>165</v>
      </c>
      <c r="Z26" s="2" t="str">
        <f>VLOOKUP(B26,[1]Sheet1!$F$1:$AG$65536,28,0)</f>
        <v>76</v>
      </c>
      <c r="AA26" s="2" t="str">
        <f>VLOOKUP(B26,[1]Sheet1!$F$1:$AH$65536,29,0)</f>
        <v>及格</v>
      </c>
      <c r="AB26" s="2" t="str">
        <f>VLOOKUP(B26,[1]Sheet1!$F$1:$AI$65536,30,0)</f>
        <v>3.49</v>
      </c>
      <c r="AC26" s="2" t="str">
        <f>VLOOKUP(B26,[1]Sheet1!$F$1:$AJ$65536,31,0)</f>
        <v>90</v>
      </c>
      <c r="AD26" s="2" t="str">
        <f>VLOOKUP(B26,[1]Sheet1!$F$1:$AL$65536,32,0)</f>
        <v>0</v>
      </c>
      <c r="AE26" s="2" t="str">
        <f>VLOOKUP(B26,[1]Sheet1!$F$1:$AL$65536,33,0)</f>
        <v>优秀</v>
      </c>
      <c r="AF26" s="2" t="str">
        <f>VLOOKUP(B26,[1]Sheet1!$F$1:$AM$65536,34,0)</f>
        <v/>
      </c>
      <c r="AG26" s="2" t="str">
        <f>VLOOKUP(B26,[1]Sheet1!$F$1:$AN$65536,35,0)</f>
        <v/>
      </c>
      <c r="AH26" s="2" t="str">
        <f>VLOOKUP(B26,[1]Sheet1!$F$1:$AO$65536,36,0)</f>
        <v/>
      </c>
      <c r="AI26" s="2" t="str">
        <f>VLOOKUP(B26,[1]Sheet1!$F$1:$AP$65536,37,0)</f>
        <v/>
      </c>
      <c r="AJ26" s="2" t="str">
        <f>VLOOKUP(B26,[1]Sheet1!$F$1:$AQ$65536,38,0)</f>
        <v>57</v>
      </c>
      <c r="AK26" s="2" t="str">
        <f>VLOOKUP(B26,[1]Sheet1!$F$1:$AR$65536,39,0)</f>
        <v>100</v>
      </c>
      <c r="AL26" s="2" t="str">
        <f>VLOOKUP(B26,[1]Sheet1!$F$1:$AS$65536,40,0)</f>
        <v>4</v>
      </c>
      <c r="AM26" s="2" t="str">
        <f>VLOOKUP(B26,[1]Sheet1!$F$1:$AT$65536,41,0)</f>
        <v>优秀</v>
      </c>
      <c r="AN26" s="2" t="str">
        <f>VLOOKUP(B26,[1]Sheet1!$F$1:$AU$65536,42,0)</f>
        <v/>
      </c>
      <c r="AO26" s="2" t="str">
        <f>VLOOKUP(B26,[1]Sheet1!$F$1:$AV$65536,43,0)</f>
        <v/>
      </c>
      <c r="AP26" s="2" t="str">
        <f>VLOOKUP(B26,[1]Sheet1!$F$1:$AW$65536,44,0)</f>
        <v/>
      </c>
      <c r="AQ26" s="2" t="str">
        <f>VLOOKUP(B26,[1]Sheet1!$F$1:$AX$65536,45,0)</f>
        <v/>
      </c>
      <c r="AR26" s="2" t="str">
        <f>VLOOKUP(B26,[1]Sheet1!$F$1:$AY$65536,46,0)</f>
        <v>92.1</v>
      </c>
      <c r="AS26" s="2" t="str">
        <f>VLOOKUP(B26,[1]Sheet1!$F$1:$AZ$65536,47,0)</f>
        <v>4</v>
      </c>
      <c r="AT26" s="2" t="str">
        <f>VLOOKUP(B26,[1]Sheet1!$F$1:$BA$65536,48,0)</f>
        <v>96.1</v>
      </c>
      <c r="AU26" s="2" t="str">
        <f>VLOOKUP(B26,[1]Sheet1!$F$1:$BB$65536,49,0)</f>
        <v>优秀</v>
      </c>
    </row>
    <row r="27" spans="1:47">
      <c r="A27" s="3" t="s">
        <v>186</v>
      </c>
      <c r="B27" s="4" t="s">
        <v>207</v>
      </c>
      <c r="C27" s="2" t="str">
        <f>VLOOKUP(B27,[1]Sheet1!$F$1:$J$65536,5,0)</f>
        <v>156</v>
      </c>
      <c r="D27" s="2" t="str">
        <f>VLOOKUP(B27,[1]Sheet1!$F$1:$K$65536,6,0)</f>
        <v>43.4</v>
      </c>
      <c r="E27" s="2" t="str">
        <f>VLOOKUP(B27,[1]Sheet1!$F$1:$L$65536,7,0)</f>
        <v>4.8</v>
      </c>
      <c r="F27" s="2" t="str">
        <f>VLOOKUP(B27,[1]Sheet1!$F$1:$M$65536,8,0)</f>
        <v>5.0</v>
      </c>
      <c r="G27" s="2" t="str">
        <f>VLOOKUP(B27,[1]Sheet1!$F$1:$N$65536,9,0)</f>
        <v>100</v>
      </c>
      <c r="H27" s="2" t="str">
        <f>VLOOKUP(B27,[1]Sheet1!$F$1:$O$65536,10,0)</f>
        <v>正常</v>
      </c>
      <c r="I27" s="2" t="str">
        <f>VLOOKUP(B27,[1]Sheet1!$F$1:$P$65536,11,0)</f>
        <v>2255</v>
      </c>
      <c r="J27" s="2" t="str">
        <f>VLOOKUP(B27,[1]Sheet1!$F$1:$Q$65536,12,0)</f>
        <v>78</v>
      </c>
      <c r="K27" s="2" t="str">
        <f>VLOOKUP(B27,[1]Sheet1!$F$1:$R$65536,13,0)</f>
        <v>及格</v>
      </c>
      <c r="L27" s="2" t="str">
        <f>VLOOKUP(B27,[1]Sheet1!$F$1:$S$65536,14,0)</f>
        <v>9.4</v>
      </c>
      <c r="M27" s="2" t="str">
        <f>VLOOKUP(B27,[1]Sheet1!$F$1:$T$65536,15,0)</f>
        <v>74</v>
      </c>
      <c r="N27" s="2" t="str">
        <f>VLOOKUP(B27,[1]Sheet1!$F$1:$U$65536,16,0)</f>
        <v>及格</v>
      </c>
      <c r="O27" s="2" t="str">
        <f>VLOOKUP(B27,[1]Sheet1!$F$1:$V$65536,17,0)</f>
        <v>22</v>
      </c>
      <c r="P27" s="2" t="str">
        <f>VLOOKUP(B27,[1]Sheet1!$F$1:$W$65536,18,0)</f>
        <v>100</v>
      </c>
      <c r="Q27" s="2" t="str">
        <f>VLOOKUP(B27,[1]Sheet1!$F$1:$X$65536,19,0)</f>
        <v>优秀</v>
      </c>
      <c r="R27" s="2"/>
      <c r="S27" s="2"/>
      <c r="T27" s="2"/>
      <c r="U27" s="2"/>
      <c r="V27" s="2"/>
      <c r="W27" s="2"/>
      <c r="X27" s="2"/>
      <c r="Y27" s="2" t="str">
        <f>VLOOKUP(B27,[1]Sheet1!$F$1:$AF$65536,27,0)</f>
        <v>165</v>
      </c>
      <c r="Z27" s="2" t="str">
        <f>VLOOKUP(B27,[1]Sheet1!$F$1:$AG$65536,28,0)</f>
        <v>76</v>
      </c>
      <c r="AA27" s="2" t="str">
        <f>VLOOKUP(B27,[1]Sheet1!$F$1:$AH$65536,29,0)</f>
        <v>及格</v>
      </c>
      <c r="AB27" s="2" t="str">
        <f>VLOOKUP(B27,[1]Sheet1!$F$1:$AI$65536,30,0)</f>
        <v>4.15</v>
      </c>
      <c r="AC27" s="2" t="str">
        <f>VLOOKUP(B27,[1]Sheet1!$F$1:$AJ$65536,31,0)</f>
        <v>76</v>
      </c>
      <c r="AD27" s="2" t="str">
        <f>VLOOKUP(B27,[1]Sheet1!$F$1:$AL$65536,32,0)</f>
        <v>0</v>
      </c>
      <c r="AE27" s="2" t="str">
        <f>VLOOKUP(B27,[1]Sheet1!$F$1:$AL$65536,33,0)</f>
        <v>及格</v>
      </c>
      <c r="AF27" s="2" t="str">
        <f>VLOOKUP(B27,[1]Sheet1!$F$1:$AM$65536,34,0)</f>
        <v/>
      </c>
      <c r="AG27" s="2" t="str">
        <f>VLOOKUP(B27,[1]Sheet1!$F$1:$AN$65536,35,0)</f>
        <v/>
      </c>
      <c r="AH27" s="2" t="str">
        <f>VLOOKUP(B27,[1]Sheet1!$F$1:$AO$65536,36,0)</f>
        <v/>
      </c>
      <c r="AI27" s="2" t="str">
        <f>VLOOKUP(B27,[1]Sheet1!$F$1:$AP$65536,37,0)</f>
        <v/>
      </c>
      <c r="AJ27" s="2" t="str">
        <f>VLOOKUP(B27,[1]Sheet1!$F$1:$AQ$65536,38,0)</f>
        <v>41</v>
      </c>
      <c r="AK27" s="2" t="str">
        <f>VLOOKUP(B27,[1]Sheet1!$F$1:$AR$65536,39,0)</f>
        <v>80</v>
      </c>
      <c r="AL27" s="2" t="str">
        <f>VLOOKUP(B27,[1]Sheet1!$F$1:$AS$65536,40,0)</f>
        <v>0</v>
      </c>
      <c r="AM27" s="2" t="str">
        <f>VLOOKUP(B27,[1]Sheet1!$F$1:$AT$65536,41,0)</f>
        <v>良好</v>
      </c>
      <c r="AN27" s="2" t="str">
        <f>VLOOKUP(B27,[1]Sheet1!$F$1:$AU$65536,42,0)</f>
        <v/>
      </c>
      <c r="AO27" s="2" t="str">
        <f>VLOOKUP(B27,[1]Sheet1!$F$1:$AV$65536,43,0)</f>
        <v/>
      </c>
      <c r="AP27" s="2" t="str">
        <f>VLOOKUP(B27,[1]Sheet1!$F$1:$AW$65536,44,0)</f>
        <v/>
      </c>
      <c r="AQ27" s="2" t="str">
        <f>VLOOKUP(B27,[1]Sheet1!$F$1:$AX$65536,45,0)</f>
        <v/>
      </c>
      <c r="AR27" s="2" t="str">
        <f>VLOOKUP(B27,[1]Sheet1!$F$1:$AY$65536,46,0)</f>
        <v>82.3</v>
      </c>
      <c r="AS27" s="2" t="str">
        <f>VLOOKUP(B27,[1]Sheet1!$F$1:$AZ$65536,47,0)</f>
        <v>0</v>
      </c>
      <c r="AT27" s="2" t="str">
        <f>VLOOKUP(B27,[1]Sheet1!$F$1:$BA$65536,48,0)</f>
        <v>82.3</v>
      </c>
      <c r="AU27" s="2" t="str">
        <f>VLOOKUP(B27,[1]Sheet1!$F$1:$BB$65536,49,0)</f>
        <v>良好</v>
      </c>
    </row>
    <row r="28" spans="1:47">
      <c r="A28" s="3" t="s">
        <v>208</v>
      </c>
      <c r="B28" s="3" t="s">
        <v>209</v>
      </c>
      <c r="C28" s="2" t="str">
        <f>VLOOKUP(B28,[1]Sheet1!$F$1:$J$65536,5,0)</f>
        <v>174</v>
      </c>
      <c r="D28" s="2" t="str">
        <f>VLOOKUP(B28,[1]Sheet1!$F$1:$K$65536,6,0)</f>
        <v>81.5</v>
      </c>
      <c r="E28" s="2" t="str">
        <f>VLOOKUP(B28,[1]Sheet1!$F$1:$L$65536,7,0)</f>
        <v>5.2</v>
      </c>
      <c r="F28" s="2" t="str">
        <f>VLOOKUP(B28,[1]Sheet1!$F$1:$M$65536,8,0)</f>
        <v>5.1</v>
      </c>
      <c r="G28" s="2" t="str">
        <f>VLOOKUP(B28,[1]Sheet1!$F$1:$N$65536,9,0)</f>
        <v>60</v>
      </c>
      <c r="H28" s="2" t="str">
        <f>VLOOKUP(B28,[1]Sheet1!$F$1:$O$65536,10,0)</f>
        <v>肥胖</v>
      </c>
      <c r="I28" s="2" t="str">
        <f>VLOOKUP(B28,[1]Sheet1!$F$1:$P$65536,11,0)</f>
        <v>3732</v>
      </c>
      <c r="J28" s="2" t="str">
        <f>VLOOKUP(B28,[1]Sheet1!$F$1:$Q$65536,12,0)</f>
        <v>100</v>
      </c>
      <c r="K28" s="2" t="str">
        <f>VLOOKUP(B28,[1]Sheet1!$F$1:$R$65536,13,0)</f>
        <v>优秀</v>
      </c>
      <c r="L28" s="2" t="str">
        <f>VLOOKUP(B28,[1]Sheet1!$F$1:$S$65536,14,0)</f>
        <v>10.2</v>
      </c>
      <c r="M28" s="2" t="str">
        <f>VLOOKUP(B28,[1]Sheet1!$F$1:$T$65536,15,0)</f>
        <v>60</v>
      </c>
      <c r="N28" s="2" t="str">
        <f>VLOOKUP(B28,[1]Sheet1!$F$1:$U$65536,16,0)</f>
        <v>及格</v>
      </c>
      <c r="O28" s="2" t="str">
        <f>VLOOKUP(B28,[1]Sheet1!$F$1:$V$65536,17,0)</f>
        <v>10</v>
      </c>
      <c r="P28" s="2" t="str">
        <f>VLOOKUP(B28,[1]Sheet1!$F$1:$W$65536,18,0)</f>
        <v>78</v>
      </c>
      <c r="Q28" s="2" t="str">
        <f>VLOOKUP(B28,[1]Sheet1!$F$1:$X$65536,19,0)</f>
        <v>及格</v>
      </c>
      <c r="R28" s="2"/>
      <c r="S28" s="2"/>
      <c r="T28" s="2"/>
      <c r="U28" s="2"/>
      <c r="V28" s="2"/>
      <c r="W28" s="2"/>
      <c r="X28" s="2"/>
      <c r="Y28" s="2" t="str">
        <f>VLOOKUP(B28,[1]Sheet1!$F$1:$AF$65536,27,0)</f>
        <v>180</v>
      </c>
      <c r="Z28" s="2" t="str">
        <f>VLOOKUP(B28,[1]Sheet1!$F$1:$AG$65536,28,0)</f>
        <v>72</v>
      </c>
      <c r="AA28" s="2" t="str">
        <f>VLOOKUP(B28,[1]Sheet1!$F$1:$AH$65536,29,0)</f>
        <v>及格</v>
      </c>
      <c r="AB28" s="2" t="str">
        <f>VLOOKUP(B28,[1]Sheet1!$F$1:$AI$65536,30,0)</f>
        <v/>
      </c>
      <c r="AC28" s="2" t="str">
        <f>VLOOKUP(B28,[1]Sheet1!$F$1:$AJ$65536,31,0)</f>
        <v/>
      </c>
      <c r="AD28" s="2" t="str">
        <f>VLOOKUP(B28,[1]Sheet1!$F$1:$AL$65536,32,0)</f>
        <v/>
      </c>
      <c r="AE28" s="2" t="str">
        <f>VLOOKUP(B28,[1]Sheet1!$F$1:$AL$65536,33,0)</f>
        <v/>
      </c>
      <c r="AF28" s="2" t="str">
        <f>VLOOKUP(B28,[1]Sheet1!$F$1:$AM$65536,34,0)</f>
        <v>5.20</v>
      </c>
      <c r="AG28" s="2" t="str">
        <f>VLOOKUP(B28,[1]Sheet1!$F$1:$AN$65536,35,0)</f>
        <v>60</v>
      </c>
      <c r="AH28" s="2" t="str">
        <f>VLOOKUP(B28,[1]Sheet1!$F$1:$AO$65536,36,0)</f>
        <v>0</v>
      </c>
      <c r="AI28" s="2" t="str">
        <f>VLOOKUP(B28,[1]Sheet1!$F$1:$AP$65536,37,0)</f>
        <v>及格</v>
      </c>
      <c r="AJ28" s="2" t="str">
        <f>VLOOKUP(B28,[1]Sheet1!$F$1:$AQ$65536,38,0)</f>
        <v/>
      </c>
      <c r="AK28" s="2" t="str">
        <f>VLOOKUP(B28,[1]Sheet1!$F$1:$AR$65536,39,0)</f>
        <v/>
      </c>
      <c r="AL28" s="2" t="str">
        <f>VLOOKUP(B28,[1]Sheet1!$F$1:$AS$65536,40,0)</f>
        <v/>
      </c>
      <c r="AM28" s="2" t="str">
        <f>VLOOKUP(B28,[1]Sheet1!$F$1:$AT$65536,41,0)</f>
        <v/>
      </c>
      <c r="AN28" s="2" t="str">
        <f>VLOOKUP(B28,[1]Sheet1!$F$1:$AU$65536,42,0)</f>
        <v>1</v>
      </c>
      <c r="AO28" s="2" t="str">
        <f>VLOOKUP(B28,[1]Sheet1!$F$1:$AV$65536,43,0)</f>
        <v>30</v>
      </c>
      <c r="AP28" s="2" t="str">
        <f>VLOOKUP(B28,[1]Sheet1!$F$1:$AW$65536,44,0)</f>
        <v>0</v>
      </c>
      <c r="AQ28" s="2" t="str">
        <f>VLOOKUP(B28,[1]Sheet1!$F$1:$AX$65536,45,0)</f>
        <v>不及格</v>
      </c>
      <c r="AR28" s="2" t="str">
        <f>VLOOKUP(B28,[1]Sheet1!$F$1:$AY$65536,46,0)</f>
        <v>66.0</v>
      </c>
      <c r="AS28" s="2" t="str">
        <f>VLOOKUP(B28,[1]Sheet1!$F$1:$AZ$65536,47,0)</f>
        <v>0</v>
      </c>
      <c r="AT28" s="2" t="str">
        <f>VLOOKUP(B28,[1]Sheet1!$F$1:$BA$65536,48,0)</f>
        <v>66</v>
      </c>
      <c r="AU28" s="2" t="str">
        <f>VLOOKUP(B28,[1]Sheet1!$F$1:$BB$65536,49,0)</f>
        <v>及格</v>
      </c>
    </row>
    <row r="29" spans="1:47">
      <c r="A29" s="3" t="s">
        <v>208</v>
      </c>
      <c r="B29" s="3" t="s">
        <v>210</v>
      </c>
      <c r="C29" s="2" t="str">
        <f>VLOOKUP(B29,[1]Sheet1!$F$1:$J$65536,5,0)</f>
        <v>144.5</v>
      </c>
      <c r="D29" s="2" t="str">
        <f>VLOOKUP(B29,[1]Sheet1!$F$1:$K$65536,6,0)</f>
        <v>33.4</v>
      </c>
      <c r="E29" s="2" t="str">
        <f>VLOOKUP(B29,[1]Sheet1!$F$1:$L$65536,7,0)</f>
        <v>4.8</v>
      </c>
      <c r="F29" s="2" t="str">
        <f>VLOOKUP(B29,[1]Sheet1!$F$1:$M$65536,8,0)</f>
        <v>4.7</v>
      </c>
      <c r="G29" s="2" t="str">
        <f>VLOOKUP(B29,[1]Sheet1!$F$1:$N$65536,9,0)</f>
        <v>100</v>
      </c>
      <c r="H29" s="2" t="str">
        <f>VLOOKUP(B29,[1]Sheet1!$F$1:$O$65536,10,0)</f>
        <v>正常</v>
      </c>
      <c r="I29" s="2" t="str">
        <f>VLOOKUP(B29,[1]Sheet1!$F$1:$P$65536,11,0)</f>
        <v>5230</v>
      </c>
      <c r="J29" s="2" t="str">
        <f>VLOOKUP(B29,[1]Sheet1!$F$1:$Q$65536,12,0)</f>
        <v>100</v>
      </c>
      <c r="K29" s="2" t="str">
        <f>VLOOKUP(B29,[1]Sheet1!$F$1:$R$65536,13,0)</f>
        <v>优秀</v>
      </c>
      <c r="L29" s="2" t="str">
        <f>VLOOKUP(B29,[1]Sheet1!$F$1:$S$65536,14,0)</f>
        <v>8.2</v>
      </c>
      <c r="M29" s="2" t="str">
        <f>VLOOKUP(B29,[1]Sheet1!$F$1:$T$65536,15,0)</f>
        <v>80</v>
      </c>
      <c r="N29" s="2" t="str">
        <f>VLOOKUP(B29,[1]Sheet1!$F$1:$U$65536,16,0)</f>
        <v>良好</v>
      </c>
      <c r="O29" s="2" t="str">
        <f>VLOOKUP(B29,[1]Sheet1!$F$1:$V$65536,17,0)</f>
        <v>21.5</v>
      </c>
      <c r="P29" s="2" t="str">
        <f>VLOOKUP(B29,[1]Sheet1!$F$1:$W$65536,18,0)</f>
        <v>100</v>
      </c>
      <c r="Q29" s="2" t="str">
        <f>VLOOKUP(B29,[1]Sheet1!$F$1:$X$65536,19,0)</f>
        <v>优秀</v>
      </c>
      <c r="R29" s="2"/>
      <c r="S29" s="2"/>
      <c r="T29" s="2"/>
      <c r="U29" s="2"/>
      <c r="V29" s="2"/>
      <c r="W29" s="2"/>
      <c r="X29" s="2"/>
      <c r="Y29" s="2" t="str">
        <f>VLOOKUP(B29,[1]Sheet1!$F$1:$AF$65536,27,0)</f>
        <v>215</v>
      </c>
      <c r="Z29" s="2" t="str">
        <f>VLOOKUP(B29,[1]Sheet1!$F$1:$AG$65536,28,0)</f>
        <v>90</v>
      </c>
      <c r="AA29" s="2" t="str">
        <f>VLOOKUP(B29,[1]Sheet1!$F$1:$AH$65536,29,0)</f>
        <v>优秀</v>
      </c>
      <c r="AB29" s="2" t="str">
        <f>VLOOKUP(B29,[1]Sheet1!$F$1:$AI$65536,30,0)</f>
        <v/>
      </c>
      <c r="AC29" s="2" t="str">
        <f>VLOOKUP(B29,[1]Sheet1!$F$1:$AJ$65536,31,0)</f>
        <v/>
      </c>
      <c r="AD29" s="2" t="str">
        <f>VLOOKUP(B29,[1]Sheet1!$F$1:$AL$65536,32,0)</f>
        <v/>
      </c>
      <c r="AE29" s="2" t="str">
        <f>VLOOKUP(B29,[1]Sheet1!$F$1:$AL$65536,33,0)</f>
        <v/>
      </c>
      <c r="AF29" s="2" t="str">
        <f>VLOOKUP(B29,[1]Sheet1!$F$1:$AM$65536,34,0)</f>
        <v>3.23</v>
      </c>
      <c r="AG29" s="2" t="str">
        <f>VLOOKUP(B29,[1]Sheet1!$F$1:$AN$65536,35,0)</f>
        <v>100</v>
      </c>
      <c r="AH29" s="2" t="str">
        <f>VLOOKUP(B29,[1]Sheet1!$F$1:$AO$65536,36,0)</f>
        <v>9</v>
      </c>
      <c r="AI29" s="2" t="str">
        <f>VLOOKUP(B29,[1]Sheet1!$F$1:$AP$65536,37,0)</f>
        <v>优秀</v>
      </c>
      <c r="AJ29" s="2" t="str">
        <f>VLOOKUP(B29,[1]Sheet1!$F$1:$AQ$65536,38,0)</f>
        <v/>
      </c>
      <c r="AK29" s="2" t="str">
        <f>VLOOKUP(B29,[1]Sheet1!$F$1:$AR$65536,39,0)</f>
        <v/>
      </c>
      <c r="AL29" s="2" t="str">
        <f>VLOOKUP(B29,[1]Sheet1!$F$1:$AS$65536,40,0)</f>
        <v/>
      </c>
      <c r="AM29" s="2" t="str">
        <f>VLOOKUP(B29,[1]Sheet1!$F$1:$AT$65536,41,0)</f>
        <v/>
      </c>
      <c r="AN29" s="2" t="str">
        <f>VLOOKUP(B29,[1]Sheet1!$F$1:$AU$65536,42,0)</f>
        <v>15</v>
      </c>
      <c r="AO29" s="2" t="str">
        <f>VLOOKUP(B29,[1]Sheet1!$F$1:$AV$65536,43,0)</f>
        <v>100</v>
      </c>
      <c r="AP29" s="2" t="str">
        <f>VLOOKUP(B29,[1]Sheet1!$F$1:$AW$65536,44,0)</f>
        <v>2</v>
      </c>
      <c r="AQ29" s="2" t="str">
        <f>VLOOKUP(B29,[1]Sheet1!$F$1:$AX$65536,45,0)</f>
        <v>优秀</v>
      </c>
      <c r="AR29" s="2" t="str">
        <f>VLOOKUP(B29,[1]Sheet1!$F$1:$AY$65536,46,0)</f>
        <v>95.0</v>
      </c>
      <c r="AS29" s="2" t="str">
        <f>VLOOKUP(B29,[1]Sheet1!$F$1:$AZ$65536,47,0)</f>
        <v>11</v>
      </c>
      <c r="AT29" s="2" t="str">
        <f>VLOOKUP(B29,[1]Sheet1!$F$1:$BA$65536,48,0)</f>
        <v>106</v>
      </c>
      <c r="AU29" s="2" t="str">
        <f>VLOOKUP(B29,[1]Sheet1!$F$1:$BB$65536,49,0)</f>
        <v>优秀</v>
      </c>
    </row>
    <row r="30" spans="1:47">
      <c r="A30" s="3" t="s">
        <v>208</v>
      </c>
      <c r="B30" s="3" t="s">
        <v>211</v>
      </c>
      <c r="C30" s="2" t="str">
        <f>VLOOKUP(B30,[1]Sheet1!$F$1:$J$65536,5,0)</f>
        <v>161.5</v>
      </c>
      <c r="D30" s="2" t="str">
        <f>VLOOKUP(B30,[1]Sheet1!$F$1:$K$65536,6,0)</f>
        <v>52.1</v>
      </c>
      <c r="E30" s="2" t="str">
        <f>VLOOKUP(B30,[1]Sheet1!$F$1:$L$65536,7,0)</f>
        <v>4.9</v>
      </c>
      <c r="F30" s="2" t="str">
        <f>VLOOKUP(B30,[1]Sheet1!$F$1:$M$65536,8,0)</f>
        <v>5.0</v>
      </c>
      <c r="G30" s="2" t="str">
        <f>VLOOKUP(B30,[1]Sheet1!$F$1:$N$65536,9,0)</f>
        <v>100</v>
      </c>
      <c r="H30" s="2" t="str">
        <f>VLOOKUP(B30,[1]Sheet1!$F$1:$O$65536,10,0)</f>
        <v>正常</v>
      </c>
      <c r="I30" s="2" t="str">
        <f>VLOOKUP(B30,[1]Sheet1!$F$1:$P$65536,11,0)</f>
        <v>3070</v>
      </c>
      <c r="J30" s="2" t="str">
        <f>VLOOKUP(B30,[1]Sheet1!$F$1:$Q$65536,12,0)</f>
        <v>100</v>
      </c>
      <c r="K30" s="2" t="str">
        <f>VLOOKUP(B30,[1]Sheet1!$F$1:$R$65536,13,0)</f>
        <v>优秀</v>
      </c>
      <c r="L30" s="2" t="str">
        <f>VLOOKUP(B30,[1]Sheet1!$F$1:$S$65536,14,0)</f>
        <v>7.9</v>
      </c>
      <c r="M30" s="2" t="str">
        <f>VLOOKUP(B30,[1]Sheet1!$F$1:$T$65536,15,0)</f>
        <v>100</v>
      </c>
      <c r="N30" s="2" t="str">
        <f>VLOOKUP(B30,[1]Sheet1!$F$1:$U$65536,16,0)</f>
        <v>优秀</v>
      </c>
      <c r="O30" s="2" t="str">
        <f>VLOOKUP(B30,[1]Sheet1!$F$1:$V$65536,17,0)</f>
        <v>25</v>
      </c>
      <c r="P30" s="2" t="str">
        <f>VLOOKUP(B30,[1]Sheet1!$F$1:$W$65536,18,0)</f>
        <v>100</v>
      </c>
      <c r="Q30" s="2" t="str">
        <f>VLOOKUP(B30,[1]Sheet1!$F$1:$X$65536,19,0)</f>
        <v>优秀</v>
      </c>
      <c r="R30" s="2"/>
      <c r="S30" s="2"/>
      <c r="T30" s="2"/>
      <c r="U30" s="2"/>
      <c r="V30" s="2"/>
      <c r="W30" s="2"/>
      <c r="X30" s="2"/>
      <c r="Y30" s="2" t="str">
        <f>VLOOKUP(B30,[1]Sheet1!$F$1:$AF$65536,27,0)</f>
        <v>184</v>
      </c>
      <c r="Z30" s="2" t="str">
        <f>VLOOKUP(B30,[1]Sheet1!$F$1:$AG$65536,28,0)</f>
        <v>90</v>
      </c>
      <c r="AA30" s="2" t="str">
        <f>VLOOKUP(B30,[1]Sheet1!$F$1:$AH$65536,29,0)</f>
        <v>优秀</v>
      </c>
      <c r="AB30" s="2" t="str">
        <f>VLOOKUP(B30,[1]Sheet1!$F$1:$AI$65536,30,0)</f>
        <v>3.33</v>
      </c>
      <c r="AC30" s="2" t="str">
        <f>VLOOKUP(B30,[1]Sheet1!$F$1:$AJ$65536,31,0)</f>
        <v>100</v>
      </c>
      <c r="AD30" s="2" t="str">
        <f>VLOOKUP(B30,[1]Sheet1!$F$1:$AL$65536,32,0)</f>
        <v>0</v>
      </c>
      <c r="AE30" s="2" t="str">
        <f>VLOOKUP(B30,[1]Sheet1!$F$1:$AL$65536,33,0)</f>
        <v>优秀</v>
      </c>
      <c r="AF30" s="2" t="str">
        <f>VLOOKUP(B30,[1]Sheet1!$F$1:$AM$65536,34,0)</f>
        <v/>
      </c>
      <c r="AG30" s="2" t="str">
        <f>VLOOKUP(B30,[1]Sheet1!$F$1:$AN$65536,35,0)</f>
        <v/>
      </c>
      <c r="AH30" s="2" t="str">
        <f>VLOOKUP(B30,[1]Sheet1!$F$1:$AO$65536,36,0)</f>
        <v/>
      </c>
      <c r="AI30" s="2" t="str">
        <f>VLOOKUP(B30,[1]Sheet1!$F$1:$AP$65536,37,0)</f>
        <v/>
      </c>
      <c r="AJ30" s="2" t="str">
        <f>VLOOKUP(B30,[1]Sheet1!$F$1:$AQ$65536,38,0)</f>
        <v>49</v>
      </c>
      <c r="AK30" s="2" t="str">
        <f>VLOOKUP(B30,[1]Sheet1!$F$1:$AR$65536,39,0)</f>
        <v>95</v>
      </c>
      <c r="AL30" s="2" t="str">
        <f>VLOOKUP(B30,[1]Sheet1!$F$1:$AS$65536,40,0)</f>
        <v>0</v>
      </c>
      <c r="AM30" s="2" t="str">
        <f>VLOOKUP(B30,[1]Sheet1!$F$1:$AT$65536,41,0)</f>
        <v>优秀</v>
      </c>
      <c r="AN30" s="2" t="str">
        <f>VLOOKUP(B30,[1]Sheet1!$F$1:$AU$65536,42,0)</f>
        <v/>
      </c>
      <c r="AO30" s="2" t="str">
        <f>VLOOKUP(B30,[1]Sheet1!$F$1:$AV$65536,43,0)</f>
        <v/>
      </c>
      <c r="AP30" s="2" t="str">
        <f>VLOOKUP(B30,[1]Sheet1!$F$1:$AW$65536,44,0)</f>
        <v/>
      </c>
      <c r="AQ30" s="2" t="str">
        <f>VLOOKUP(B30,[1]Sheet1!$F$1:$AX$65536,45,0)</f>
        <v/>
      </c>
      <c r="AR30" s="2" t="str">
        <f>VLOOKUP(B30,[1]Sheet1!$F$1:$AY$65536,46,0)</f>
        <v>98.5</v>
      </c>
      <c r="AS30" s="2" t="str">
        <f>VLOOKUP(B30,[1]Sheet1!$F$1:$AZ$65536,47,0)</f>
        <v>0</v>
      </c>
      <c r="AT30" s="2" t="str">
        <f>VLOOKUP(B30,[1]Sheet1!$F$1:$BA$65536,48,0)</f>
        <v>98.5</v>
      </c>
      <c r="AU30" s="2" t="str">
        <f>VLOOKUP(B30,[1]Sheet1!$F$1:$BB$65536,49,0)</f>
        <v>优秀</v>
      </c>
    </row>
    <row r="31" spans="1:47">
      <c r="A31" s="3" t="s">
        <v>208</v>
      </c>
      <c r="B31" s="3" t="s">
        <v>212</v>
      </c>
      <c r="C31" s="2" t="str">
        <f>VLOOKUP(B31,[1]Sheet1!$F$1:$J$65536,5,0)</f>
        <v>159</v>
      </c>
      <c r="D31" s="2" t="str">
        <f>VLOOKUP(B31,[1]Sheet1!$F$1:$K$65536,6,0)</f>
        <v>60.7</v>
      </c>
      <c r="E31" s="2" t="str">
        <f>VLOOKUP(B31,[1]Sheet1!$F$1:$L$65536,7,0)</f>
        <v>4.6</v>
      </c>
      <c r="F31" s="2" t="str">
        <f>VLOOKUP(B31,[1]Sheet1!$F$1:$M$65536,8,0)</f>
        <v>4.4</v>
      </c>
      <c r="G31" s="2" t="str">
        <f>VLOOKUP(B31,[1]Sheet1!$F$1:$N$65536,9,0)</f>
        <v>80</v>
      </c>
      <c r="H31" s="2" t="str">
        <f>VLOOKUP(B31,[1]Sheet1!$F$1:$O$65536,10,0)</f>
        <v>超重</v>
      </c>
      <c r="I31" s="2" t="str">
        <f>VLOOKUP(B31,[1]Sheet1!$F$1:$P$65536,11,0)</f>
        <v>2964</v>
      </c>
      <c r="J31" s="2" t="str">
        <f>VLOOKUP(B31,[1]Sheet1!$F$1:$Q$65536,12,0)</f>
        <v>100</v>
      </c>
      <c r="K31" s="2" t="str">
        <f>VLOOKUP(B31,[1]Sheet1!$F$1:$R$65536,13,0)</f>
        <v>优秀</v>
      </c>
      <c r="L31" s="2" t="str">
        <f>VLOOKUP(B31,[1]Sheet1!$F$1:$S$65536,14,0)</f>
        <v>7.9</v>
      </c>
      <c r="M31" s="2" t="str">
        <f>VLOOKUP(B31,[1]Sheet1!$F$1:$T$65536,15,0)</f>
        <v>100</v>
      </c>
      <c r="N31" s="2" t="str">
        <f>VLOOKUP(B31,[1]Sheet1!$F$1:$U$65536,16,0)</f>
        <v>优秀</v>
      </c>
      <c r="O31" s="2" t="str">
        <f>VLOOKUP(B31,[1]Sheet1!$F$1:$V$65536,17,0)</f>
        <v>21</v>
      </c>
      <c r="P31" s="2" t="str">
        <f>VLOOKUP(B31,[1]Sheet1!$F$1:$W$65536,18,0)</f>
        <v>95</v>
      </c>
      <c r="Q31" s="2" t="str">
        <f>VLOOKUP(B31,[1]Sheet1!$F$1:$X$65536,19,0)</f>
        <v>优秀</v>
      </c>
      <c r="R31" s="2"/>
      <c r="S31" s="2"/>
      <c r="T31" s="2"/>
      <c r="U31" s="2"/>
      <c r="V31" s="2"/>
      <c r="W31" s="2"/>
      <c r="X31" s="2"/>
      <c r="Y31" s="2" t="str">
        <f>VLOOKUP(B31,[1]Sheet1!$F$1:$AF$65536,27,0)</f>
        <v>200</v>
      </c>
      <c r="Z31" s="2" t="str">
        <f>VLOOKUP(B31,[1]Sheet1!$F$1:$AG$65536,28,0)</f>
        <v>100</v>
      </c>
      <c r="AA31" s="2" t="str">
        <f>VLOOKUP(B31,[1]Sheet1!$F$1:$AH$65536,29,0)</f>
        <v>优秀</v>
      </c>
      <c r="AB31" s="2" t="str">
        <f>VLOOKUP(B31,[1]Sheet1!$F$1:$AI$65536,30,0)</f>
        <v>3.44</v>
      </c>
      <c r="AC31" s="2" t="str">
        <f>VLOOKUP(B31,[1]Sheet1!$F$1:$AJ$65536,31,0)</f>
        <v>90</v>
      </c>
      <c r="AD31" s="2" t="str">
        <f>VLOOKUP(B31,[1]Sheet1!$F$1:$AL$65536,32,0)</f>
        <v>0</v>
      </c>
      <c r="AE31" s="2" t="str">
        <f>VLOOKUP(B31,[1]Sheet1!$F$1:$AL$65536,33,0)</f>
        <v>优秀</v>
      </c>
      <c r="AF31" s="2" t="str">
        <f>VLOOKUP(B31,[1]Sheet1!$F$1:$AM$65536,34,0)</f>
        <v/>
      </c>
      <c r="AG31" s="2" t="str">
        <f>VLOOKUP(B31,[1]Sheet1!$F$1:$AN$65536,35,0)</f>
        <v/>
      </c>
      <c r="AH31" s="2" t="str">
        <f>VLOOKUP(B31,[1]Sheet1!$F$1:$AO$65536,36,0)</f>
        <v/>
      </c>
      <c r="AI31" s="2" t="str">
        <f>VLOOKUP(B31,[1]Sheet1!$F$1:$AP$65536,37,0)</f>
        <v/>
      </c>
      <c r="AJ31" s="2" t="str">
        <f>VLOOKUP(B31,[1]Sheet1!$F$1:$AQ$65536,38,0)</f>
        <v>46</v>
      </c>
      <c r="AK31" s="2" t="str">
        <f>VLOOKUP(B31,[1]Sheet1!$F$1:$AR$65536,39,0)</f>
        <v>90</v>
      </c>
      <c r="AL31" s="2" t="str">
        <f>VLOOKUP(B31,[1]Sheet1!$F$1:$AS$65536,40,0)</f>
        <v>0</v>
      </c>
      <c r="AM31" s="2" t="str">
        <f>VLOOKUP(B31,[1]Sheet1!$F$1:$AT$65536,41,0)</f>
        <v>优秀</v>
      </c>
      <c r="AN31" s="2" t="str">
        <f>VLOOKUP(B31,[1]Sheet1!$F$1:$AU$65536,42,0)</f>
        <v/>
      </c>
      <c r="AO31" s="2" t="str">
        <f>VLOOKUP(B31,[1]Sheet1!$F$1:$AV$65536,43,0)</f>
        <v/>
      </c>
      <c r="AP31" s="2" t="str">
        <f>VLOOKUP(B31,[1]Sheet1!$F$1:$AW$65536,44,0)</f>
        <v/>
      </c>
      <c r="AQ31" s="2" t="str">
        <f>VLOOKUP(B31,[1]Sheet1!$F$1:$AX$65536,45,0)</f>
        <v/>
      </c>
      <c r="AR31" s="2" t="str">
        <f>VLOOKUP(B31,[1]Sheet1!$F$1:$AY$65536,46,0)</f>
        <v>93.5</v>
      </c>
      <c r="AS31" s="2" t="str">
        <f>VLOOKUP(B31,[1]Sheet1!$F$1:$AZ$65536,47,0)</f>
        <v>0</v>
      </c>
      <c r="AT31" s="2" t="str">
        <f>VLOOKUP(B31,[1]Sheet1!$F$1:$BA$65536,48,0)</f>
        <v>93.5</v>
      </c>
      <c r="AU31" s="2" t="str">
        <f>VLOOKUP(B31,[1]Sheet1!$F$1:$BB$65536,49,0)</f>
        <v>优秀</v>
      </c>
    </row>
    <row r="32" spans="1:47">
      <c r="A32" s="3" t="s">
        <v>208</v>
      </c>
      <c r="B32" s="3" t="s">
        <v>213</v>
      </c>
      <c r="C32" s="2" t="str">
        <f>VLOOKUP(B32,[1]Sheet1!$F$1:$J$65536,5,0)</f>
        <v>162</v>
      </c>
      <c r="D32" s="2" t="str">
        <f>VLOOKUP(B32,[1]Sheet1!$F$1:$K$65536,6,0)</f>
        <v>62.5</v>
      </c>
      <c r="E32" s="2" t="str">
        <f>VLOOKUP(B32,[1]Sheet1!$F$1:$L$65536,7,0)</f>
        <v>5.1</v>
      </c>
      <c r="F32" s="2" t="str">
        <f>VLOOKUP(B32,[1]Sheet1!$F$1:$M$65536,8,0)</f>
        <v>5.0</v>
      </c>
      <c r="G32" s="2" t="str">
        <f>VLOOKUP(B32,[1]Sheet1!$F$1:$N$65536,9,0)</f>
        <v>80</v>
      </c>
      <c r="H32" s="2" t="str">
        <f>VLOOKUP(B32,[1]Sheet1!$F$1:$O$65536,10,0)</f>
        <v>超重</v>
      </c>
      <c r="I32" s="2" t="str">
        <f>VLOOKUP(B32,[1]Sheet1!$F$1:$P$65536,11,0)</f>
        <v>3450</v>
      </c>
      <c r="J32" s="2" t="str">
        <f>VLOOKUP(B32,[1]Sheet1!$F$1:$Q$65536,12,0)</f>
        <v>90</v>
      </c>
      <c r="K32" s="2" t="str">
        <f>VLOOKUP(B32,[1]Sheet1!$F$1:$R$65536,13,0)</f>
        <v>优秀</v>
      </c>
      <c r="L32" s="2" t="str">
        <f>VLOOKUP(B32,[1]Sheet1!$F$1:$S$65536,14,0)</f>
        <v>8.7</v>
      </c>
      <c r="M32" s="2" t="str">
        <f>VLOOKUP(B32,[1]Sheet1!$F$1:$T$65536,15,0)</f>
        <v>74</v>
      </c>
      <c r="N32" s="2" t="str">
        <f>VLOOKUP(B32,[1]Sheet1!$F$1:$U$65536,16,0)</f>
        <v>及格</v>
      </c>
      <c r="O32" s="2" t="str">
        <f>VLOOKUP(B32,[1]Sheet1!$F$1:$V$65536,17,0)</f>
        <v>22</v>
      </c>
      <c r="P32" s="2" t="str">
        <f>VLOOKUP(B32,[1]Sheet1!$F$1:$W$65536,18,0)</f>
        <v>100</v>
      </c>
      <c r="Q32" s="2" t="str">
        <f>VLOOKUP(B32,[1]Sheet1!$F$1:$X$65536,19,0)</f>
        <v>优秀</v>
      </c>
      <c r="R32" s="2"/>
      <c r="S32" s="2"/>
      <c r="T32" s="2"/>
      <c r="U32" s="2"/>
      <c r="V32" s="2"/>
      <c r="W32" s="2"/>
      <c r="X32" s="2"/>
      <c r="Y32" s="2" t="str">
        <f>VLOOKUP(B32,[1]Sheet1!$F$1:$AF$65536,27,0)</f>
        <v>215</v>
      </c>
      <c r="Z32" s="2" t="str">
        <f>VLOOKUP(B32,[1]Sheet1!$F$1:$AG$65536,28,0)</f>
        <v>90</v>
      </c>
      <c r="AA32" s="2" t="str">
        <f>VLOOKUP(B32,[1]Sheet1!$F$1:$AH$65536,29,0)</f>
        <v>优秀</v>
      </c>
      <c r="AB32" s="2" t="str">
        <f>VLOOKUP(B32,[1]Sheet1!$F$1:$AI$65536,30,0)</f>
        <v/>
      </c>
      <c r="AC32" s="2" t="str">
        <f>VLOOKUP(B32,[1]Sheet1!$F$1:$AJ$65536,31,0)</f>
        <v/>
      </c>
      <c r="AD32" s="2" t="str">
        <f>VLOOKUP(B32,[1]Sheet1!$F$1:$AL$65536,32,0)</f>
        <v/>
      </c>
      <c r="AE32" s="2" t="str">
        <f>VLOOKUP(B32,[1]Sheet1!$F$1:$AL$65536,33,0)</f>
        <v/>
      </c>
      <c r="AF32" s="2" t="str">
        <f>VLOOKUP(B32,[1]Sheet1!$F$1:$AM$65536,34,0)</f>
        <v>4.58</v>
      </c>
      <c r="AG32" s="2" t="str">
        <f>VLOOKUP(B32,[1]Sheet1!$F$1:$AN$65536,35,0)</f>
        <v>68</v>
      </c>
      <c r="AH32" s="2" t="str">
        <f>VLOOKUP(B32,[1]Sheet1!$F$1:$AO$65536,36,0)</f>
        <v>0</v>
      </c>
      <c r="AI32" s="2" t="str">
        <f>VLOOKUP(B32,[1]Sheet1!$F$1:$AP$65536,37,0)</f>
        <v>及格</v>
      </c>
      <c r="AJ32" s="2" t="str">
        <f>VLOOKUP(B32,[1]Sheet1!$F$1:$AQ$65536,38,0)</f>
        <v/>
      </c>
      <c r="AK32" s="2" t="str">
        <f>VLOOKUP(B32,[1]Sheet1!$F$1:$AR$65536,39,0)</f>
        <v/>
      </c>
      <c r="AL32" s="2" t="str">
        <f>VLOOKUP(B32,[1]Sheet1!$F$1:$AS$65536,40,0)</f>
        <v/>
      </c>
      <c r="AM32" s="2" t="str">
        <f>VLOOKUP(B32,[1]Sheet1!$F$1:$AT$65536,41,0)</f>
        <v/>
      </c>
      <c r="AN32" s="2" t="str">
        <f>VLOOKUP(B32,[1]Sheet1!$F$1:$AU$65536,42,0)</f>
        <v>1</v>
      </c>
      <c r="AO32" s="2" t="str">
        <f>VLOOKUP(B32,[1]Sheet1!$F$1:$AV$65536,43,0)</f>
        <v>30</v>
      </c>
      <c r="AP32" s="2" t="str">
        <f>VLOOKUP(B32,[1]Sheet1!$F$1:$AW$65536,44,0)</f>
        <v>0</v>
      </c>
      <c r="AQ32" s="2" t="str">
        <f>VLOOKUP(B32,[1]Sheet1!$F$1:$AX$65536,45,0)</f>
        <v>不及格</v>
      </c>
      <c r="AR32" s="2" t="str">
        <f>VLOOKUP(B32,[1]Sheet1!$F$1:$AY$65536,46,0)</f>
        <v>75.9</v>
      </c>
      <c r="AS32" s="2" t="str">
        <f>VLOOKUP(B32,[1]Sheet1!$F$1:$AZ$65536,47,0)</f>
        <v>0</v>
      </c>
      <c r="AT32" s="2" t="str">
        <f>VLOOKUP(B32,[1]Sheet1!$F$1:$BA$65536,48,0)</f>
        <v>75.9</v>
      </c>
      <c r="AU32" s="2" t="str">
        <f>VLOOKUP(B32,[1]Sheet1!$F$1:$BB$65536,49,0)</f>
        <v>及格</v>
      </c>
    </row>
    <row r="33" spans="1:47">
      <c r="A33" s="3" t="s">
        <v>208</v>
      </c>
      <c r="B33" s="3" t="s">
        <v>214</v>
      </c>
      <c r="C33" s="2" t="str">
        <f>VLOOKUP(B33,[1]Sheet1!$F$1:$J$65536,5,0)</f>
        <v>140.5</v>
      </c>
      <c r="D33" s="2" t="str">
        <f>VLOOKUP(B33,[1]Sheet1!$F$1:$K$65536,6,0)</f>
        <v>76.9</v>
      </c>
      <c r="E33" s="2" t="str">
        <f>VLOOKUP(B33,[1]Sheet1!$F$1:$L$65536,7,0)</f>
        <v>4.7</v>
      </c>
      <c r="F33" s="2" t="str">
        <f>VLOOKUP(B33,[1]Sheet1!$F$1:$M$65536,8,0)</f>
        <v>4.9</v>
      </c>
      <c r="G33" s="2" t="str">
        <f>VLOOKUP(B33,[1]Sheet1!$F$1:$N$65536,9,0)</f>
        <v>60</v>
      </c>
      <c r="H33" s="2" t="str">
        <f>VLOOKUP(B33,[1]Sheet1!$F$1:$O$65536,10,0)</f>
        <v>肥胖</v>
      </c>
      <c r="I33" s="2" t="str">
        <f>VLOOKUP(B33,[1]Sheet1!$F$1:$P$65536,11,0)</f>
        <v>3480</v>
      </c>
      <c r="J33" s="2" t="str">
        <f>VLOOKUP(B33,[1]Sheet1!$F$1:$Q$65536,12,0)</f>
        <v>90</v>
      </c>
      <c r="K33" s="2" t="str">
        <f>VLOOKUP(B33,[1]Sheet1!$F$1:$R$65536,13,0)</f>
        <v>优秀</v>
      </c>
      <c r="L33" s="2" t="str">
        <f>VLOOKUP(B33,[1]Sheet1!$F$1:$S$65536,14,0)</f>
        <v>8</v>
      </c>
      <c r="M33" s="2" t="str">
        <f>VLOOKUP(B33,[1]Sheet1!$F$1:$T$65536,15,0)</f>
        <v>90</v>
      </c>
      <c r="N33" s="2" t="str">
        <f>VLOOKUP(B33,[1]Sheet1!$F$1:$U$65536,16,0)</f>
        <v>优秀</v>
      </c>
      <c r="O33" s="2" t="str">
        <f>VLOOKUP(B33,[1]Sheet1!$F$1:$V$65536,17,0)</f>
        <v>10</v>
      </c>
      <c r="P33" s="2" t="str">
        <f>VLOOKUP(B33,[1]Sheet1!$F$1:$W$65536,18,0)</f>
        <v>78</v>
      </c>
      <c r="Q33" s="2" t="str">
        <f>VLOOKUP(B33,[1]Sheet1!$F$1:$X$65536,19,0)</f>
        <v>及格</v>
      </c>
      <c r="R33" s="2"/>
      <c r="S33" s="2"/>
      <c r="T33" s="2"/>
      <c r="U33" s="2"/>
      <c r="V33" s="2"/>
      <c r="W33" s="2"/>
      <c r="X33" s="2"/>
      <c r="Y33" s="2" t="str">
        <f>VLOOKUP(B33,[1]Sheet1!$F$1:$AF$65536,27,0)</f>
        <v>211</v>
      </c>
      <c r="Z33" s="2" t="str">
        <f>VLOOKUP(B33,[1]Sheet1!$F$1:$AG$65536,28,0)</f>
        <v>90</v>
      </c>
      <c r="AA33" s="2" t="str">
        <f>VLOOKUP(B33,[1]Sheet1!$F$1:$AH$65536,29,0)</f>
        <v>优秀</v>
      </c>
      <c r="AB33" s="2" t="str">
        <f>VLOOKUP(B33,[1]Sheet1!$F$1:$AI$65536,30,0)</f>
        <v/>
      </c>
      <c r="AC33" s="2" t="str">
        <f>VLOOKUP(B33,[1]Sheet1!$F$1:$AJ$65536,31,0)</f>
        <v/>
      </c>
      <c r="AD33" s="2" t="str">
        <f>VLOOKUP(B33,[1]Sheet1!$F$1:$AL$65536,32,0)</f>
        <v/>
      </c>
      <c r="AE33" s="2" t="str">
        <f>VLOOKUP(B33,[1]Sheet1!$F$1:$AL$65536,33,0)</f>
        <v/>
      </c>
      <c r="AF33" s="2" t="str">
        <f>VLOOKUP(B33,[1]Sheet1!$F$1:$AM$65536,34,0)</f>
        <v>4.51</v>
      </c>
      <c r="AG33" s="2" t="str">
        <f>VLOOKUP(B33,[1]Sheet1!$F$1:$AN$65536,35,0)</f>
        <v>70</v>
      </c>
      <c r="AH33" s="2" t="str">
        <f>VLOOKUP(B33,[1]Sheet1!$F$1:$AO$65536,36,0)</f>
        <v>0</v>
      </c>
      <c r="AI33" s="2" t="str">
        <f>VLOOKUP(B33,[1]Sheet1!$F$1:$AP$65536,37,0)</f>
        <v>及格</v>
      </c>
      <c r="AJ33" s="2" t="str">
        <f>VLOOKUP(B33,[1]Sheet1!$F$1:$AQ$65536,38,0)</f>
        <v/>
      </c>
      <c r="AK33" s="2" t="str">
        <f>VLOOKUP(B33,[1]Sheet1!$F$1:$AR$65536,39,0)</f>
        <v/>
      </c>
      <c r="AL33" s="2" t="str">
        <f>VLOOKUP(B33,[1]Sheet1!$F$1:$AS$65536,40,0)</f>
        <v/>
      </c>
      <c r="AM33" s="2" t="str">
        <f>VLOOKUP(B33,[1]Sheet1!$F$1:$AT$65536,41,0)</f>
        <v/>
      </c>
      <c r="AN33" s="2" t="str">
        <f>VLOOKUP(B33,[1]Sheet1!$F$1:$AU$65536,42,0)</f>
        <v>1</v>
      </c>
      <c r="AO33" s="2" t="str">
        <f>VLOOKUP(B33,[1]Sheet1!$F$1:$AV$65536,43,0)</f>
        <v>30</v>
      </c>
      <c r="AP33" s="2" t="str">
        <f>VLOOKUP(B33,[1]Sheet1!$F$1:$AW$65536,44,0)</f>
        <v>0</v>
      </c>
      <c r="AQ33" s="2" t="str">
        <f>VLOOKUP(B33,[1]Sheet1!$F$1:$AX$65536,45,0)</f>
        <v>不及格</v>
      </c>
      <c r="AR33" s="2" t="str">
        <f>VLOOKUP(B33,[1]Sheet1!$F$1:$AY$65536,46,0)</f>
        <v>74.3</v>
      </c>
      <c r="AS33" s="2" t="str">
        <f>VLOOKUP(B33,[1]Sheet1!$F$1:$AZ$65536,47,0)</f>
        <v>0</v>
      </c>
      <c r="AT33" s="2" t="str">
        <f>VLOOKUP(B33,[1]Sheet1!$F$1:$BA$65536,48,0)</f>
        <v>74.3</v>
      </c>
      <c r="AU33" s="2" t="str">
        <f>VLOOKUP(B33,[1]Sheet1!$F$1:$BB$65536,49,0)</f>
        <v>及格</v>
      </c>
    </row>
    <row r="34" spans="1:47">
      <c r="A34" s="3" t="s">
        <v>208</v>
      </c>
      <c r="B34" s="3" t="s">
        <v>215</v>
      </c>
      <c r="C34" s="2" t="str">
        <f>VLOOKUP(B34,[1]Sheet1!$F$1:$J$65536,5,0)</f>
        <v>157</v>
      </c>
      <c r="D34" s="2" t="str">
        <f>VLOOKUP(B34,[1]Sheet1!$F$1:$K$65536,6,0)</f>
        <v>49.2</v>
      </c>
      <c r="E34" s="2" t="str">
        <f>VLOOKUP(B34,[1]Sheet1!$F$1:$L$65536,7,0)</f>
        <v>4.5</v>
      </c>
      <c r="F34" s="2" t="str">
        <f>VLOOKUP(B34,[1]Sheet1!$F$1:$M$65536,8,0)</f>
        <v>4.5</v>
      </c>
      <c r="G34" s="2" t="str">
        <f>VLOOKUP(B34,[1]Sheet1!$F$1:$N$65536,9,0)</f>
        <v>100</v>
      </c>
      <c r="H34" s="2" t="str">
        <f>VLOOKUP(B34,[1]Sheet1!$F$1:$O$65536,10,0)</f>
        <v>正常</v>
      </c>
      <c r="I34" s="2" t="str">
        <f>VLOOKUP(B34,[1]Sheet1!$F$1:$P$65536,11,0)</f>
        <v>2411</v>
      </c>
      <c r="J34" s="2" t="str">
        <f>VLOOKUP(B34,[1]Sheet1!$F$1:$Q$65536,12,0)</f>
        <v>70</v>
      </c>
      <c r="K34" s="2" t="str">
        <f>VLOOKUP(B34,[1]Sheet1!$F$1:$R$65536,13,0)</f>
        <v>及格</v>
      </c>
      <c r="L34" s="2" t="str">
        <f>VLOOKUP(B34,[1]Sheet1!$F$1:$S$65536,14,0)</f>
        <v>8</v>
      </c>
      <c r="M34" s="2" t="str">
        <f>VLOOKUP(B34,[1]Sheet1!$F$1:$T$65536,15,0)</f>
        <v>90</v>
      </c>
      <c r="N34" s="2" t="str">
        <f>VLOOKUP(B34,[1]Sheet1!$F$1:$U$65536,16,0)</f>
        <v>优秀</v>
      </c>
      <c r="O34" s="2" t="str">
        <f>VLOOKUP(B34,[1]Sheet1!$F$1:$V$65536,17,0)</f>
        <v>8</v>
      </c>
      <c r="P34" s="2" t="str">
        <f>VLOOKUP(B34,[1]Sheet1!$F$1:$W$65536,18,0)</f>
        <v>76</v>
      </c>
      <c r="Q34" s="2" t="str">
        <f>VLOOKUP(B34,[1]Sheet1!$F$1:$X$65536,19,0)</f>
        <v>及格</v>
      </c>
      <c r="R34" s="2"/>
      <c r="S34" s="2"/>
      <c r="T34" s="2"/>
      <c r="U34" s="2"/>
      <c r="V34" s="2"/>
      <c r="W34" s="2"/>
      <c r="X34" s="2"/>
      <c r="Y34" s="2" t="str">
        <f>VLOOKUP(B34,[1]Sheet1!$F$1:$AF$65536,27,0)</f>
        <v>211</v>
      </c>
      <c r="Z34" s="2" t="str">
        <f>VLOOKUP(B34,[1]Sheet1!$F$1:$AG$65536,28,0)</f>
        <v>90</v>
      </c>
      <c r="AA34" s="2" t="str">
        <f>VLOOKUP(B34,[1]Sheet1!$F$1:$AH$65536,29,0)</f>
        <v>优秀</v>
      </c>
      <c r="AB34" s="2" t="str">
        <f>VLOOKUP(B34,[1]Sheet1!$F$1:$AI$65536,30,0)</f>
        <v/>
      </c>
      <c r="AC34" s="2" t="str">
        <f>VLOOKUP(B34,[1]Sheet1!$F$1:$AJ$65536,31,0)</f>
        <v/>
      </c>
      <c r="AD34" s="2" t="str">
        <f>VLOOKUP(B34,[1]Sheet1!$F$1:$AL$65536,32,0)</f>
        <v/>
      </c>
      <c r="AE34" s="2" t="str">
        <f>VLOOKUP(B34,[1]Sheet1!$F$1:$AL$65536,33,0)</f>
        <v/>
      </c>
      <c r="AF34" s="2" t="str">
        <f>VLOOKUP(B34,[1]Sheet1!$F$1:$AM$65536,34,0)</f>
        <v>4.45</v>
      </c>
      <c r="AG34" s="2" t="str">
        <f>VLOOKUP(B34,[1]Sheet1!$F$1:$AN$65536,35,0)</f>
        <v>74</v>
      </c>
      <c r="AH34" s="2" t="str">
        <f>VLOOKUP(B34,[1]Sheet1!$F$1:$AO$65536,36,0)</f>
        <v>0</v>
      </c>
      <c r="AI34" s="2" t="str">
        <f>VLOOKUP(B34,[1]Sheet1!$F$1:$AP$65536,37,0)</f>
        <v>及格</v>
      </c>
      <c r="AJ34" s="2" t="str">
        <f>VLOOKUP(B34,[1]Sheet1!$F$1:$AQ$65536,38,0)</f>
        <v/>
      </c>
      <c r="AK34" s="2" t="str">
        <f>VLOOKUP(B34,[1]Sheet1!$F$1:$AR$65536,39,0)</f>
        <v/>
      </c>
      <c r="AL34" s="2" t="str">
        <f>VLOOKUP(B34,[1]Sheet1!$F$1:$AS$65536,40,0)</f>
        <v/>
      </c>
      <c r="AM34" s="2" t="str">
        <f>VLOOKUP(B34,[1]Sheet1!$F$1:$AT$65536,41,0)</f>
        <v/>
      </c>
      <c r="AN34" s="2" t="str">
        <f>VLOOKUP(B34,[1]Sheet1!$F$1:$AU$65536,42,0)</f>
        <v>1</v>
      </c>
      <c r="AO34" s="2" t="str">
        <f>VLOOKUP(B34,[1]Sheet1!$F$1:$AV$65536,43,0)</f>
        <v>30</v>
      </c>
      <c r="AP34" s="2" t="str">
        <f>VLOOKUP(B34,[1]Sheet1!$F$1:$AW$65536,44,0)</f>
        <v>0</v>
      </c>
      <c r="AQ34" s="2" t="str">
        <f>VLOOKUP(B34,[1]Sheet1!$F$1:$AX$65536,45,0)</f>
        <v>不及格</v>
      </c>
      <c r="AR34" s="2" t="str">
        <f>VLOOKUP(B34,[1]Sheet1!$F$1:$AY$65536,46,0)</f>
        <v>77.9</v>
      </c>
      <c r="AS34" s="2" t="str">
        <f>VLOOKUP(B34,[1]Sheet1!$F$1:$AZ$65536,47,0)</f>
        <v>0</v>
      </c>
      <c r="AT34" s="2" t="str">
        <f>VLOOKUP(B34,[1]Sheet1!$F$1:$BA$65536,48,0)</f>
        <v>77.9</v>
      </c>
      <c r="AU34" s="2" t="str">
        <f>VLOOKUP(B34,[1]Sheet1!$F$1:$BB$65536,49,0)</f>
        <v>及格</v>
      </c>
    </row>
    <row r="35" spans="1:47">
      <c r="A35" s="3" t="s">
        <v>208</v>
      </c>
      <c r="B35" s="3" t="s">
        <v>216</v>
      </c>
      <c r="C35" s="2" t="str">
        <f>VLOOKUP(B35,[1]Sheet1!$F$1:$J$65536,5,0)</f>
        <v>155</v>
      </c>
      <c r="D35" s="2" t="str">
        <f>VLOOKUP(B35,[1]Sheet1!$F$1:$K$65536,6,0)</f>
        <v>32.7</v>
      </c>
      <c r="E35" s="2" t="str">
        <f>VLOOKUP(B35,[1]Sheet1!$F$1:$L$65536,7,0)</f>
        <v>4.9</v>
      </c>
      <c r="F35" s="2" t="str">
        <f>VLOOKUP(B35,[1]Sheet1!$F$1:$M$65536,8,0)</f>
        <v>4.9</v>
      </c>
      <c r="G35" s="2" t="str">
        <f>VLOOKUP(B35,[1]Sheet1!$F$1:$N$65536,9,0)</f>
        <v>80</v>
      </c>
      <c r="H35" s="2" t="str">
        <f>VLOOKUP(B35,[1]Sheet1!$F$1:$O$65536,10,0)</f>
        <v>低体重</v>
      </c>
      <c r="I35" s="2" t="str">
        <f>VLOOKUP(B35,[1]Sheet1!$F$1:$P$65536,11,0)</f>
        <v>2250</v>
      </c>
      <c r="J35" s="2" t="str">
        <f>VLOOKUP(B35,[1]Sheet1!$F$1:$Q$65536,12,0)</f>
        <v>78</v>
      </c>
      <c r="K35" s="2" t="str">
        <f>VLOOKUP(B35,[1]Sheet1!$F$1:$R$65536,13,0)</f>
        <v>及格</v>
      </c>
      <c r="L35" s="2" t="str">
        <f>VLOOKUP(B35,[1]Sheet1!$F$1:$S$65536,14,0)</f>
        <v>9.5</v>
      </c>
      <c r="M35" s="2" t="str">
        <f>VLOOKUP(B35,[1]Sheet1!$F$1:$T$65536,15,0)</f>
        <v>74</v>
      </c>
      <c r="N35" s="2" t="str">
        <f>VLOOKUP(B35,[1]Sheet1!$F$1:$U$65536,16,0)</f>
        <v>及格</v>
      </c>
      <c r="O35" s="2" t="str">
        <f>VLOOKUP(B35,[1]Sheet1!$F$1:$V$65536,17,0)</f>
        <v>19</v>
      </c>
      <c r="P35" s="2" t="str">
        <f>VLOOKUP(B35,[1]Sheet1!$F$1:$W$65536,18,0)</f>
        <v>90</v>
      </c>
      <c r="Q35" s="2" t="str">
        <f>VLOOKUP(B35,[1]Sheet1!$F$1:$X$65536,19,0)</f>
        <v>优秀</v>
      </c>
      <c r="R35" s="2"/>
      <c r="S35" s="2"/>
      <c r="T35" s="2"/>
      <c r="U35" s="2"/>
      <c r="V35" s="2"/>
      <c r="W35" s="2"/>
      <c r="X35" s="2"/>
      <c r="Y35" s="2" t="str">
        <f>VLOOKUP(B35,[1]Sheet1!$F$1:$AF$65536,27,0)</f>
        <v>165</v>
      </c>
      <c r="Z35" s="2" t="str">
        <f>VLOOKUP(B35,[1]Sheet1!$F$1:$AG$65536,28,0)</f>
        <v>76</v>
      </c>
      <c r="AA35" s="2" t="str">
        <f>VLOOKUP(B35,[1]Sheet1!$F$1:$AH$65536,29,0)</f>
        <v>及格</v>
      </c>
      <c r="AB35" s="2" t="str">
        <f>VLOOKUP(B35,[1]Sheet1!$F$1:$AI$65536,30,0)</f>
        <v>4.22</v>
      </c>
      <c r="AC35" s="2" t="str">
        <f>VLOOKUP(B35,[1]Sheet1!$F$1:$AJ$65536,31,0)</f>
        <v>72</v>
      </c>
      <c r="AD35" s="2" t="str">
        <f>VLOOKUP(B35,[1]Sheet1!$F$1:$AL$65536,32,0)</f>
        <v>0</v>
      </c>
      <c r="AE35" s="2" t="str">
        <f>VLOOKUP(B35,[1]Sheet1!$F$1:$AL$65536,33,0)</f>
        <v>及格</v>
      </c>
      <c r="AF35" s="2" t="str">
        <f>VLOOKUP(B35,[1]Sheet1!$F$1:$AM$65536,34,0)</f>
        <v/>
      </c>
      <c r="AG35" s="2" t="str">
        <f>VLOOKUP(B35,[1]Sheet1!$F$1:$AN$65536,35,0)</f>
        <v/>
      </c>
      <c r="AH35" s="2" t="str">
        <f>VLOOKUP(B35,[1]Sheet1!$F$1:$AO$65536,36,0)</f>
        <v/>
      </c>
      <c r="AI35" s="2" t="str">
        <f>VLOOKUP(B35,[1]Sheet1!$F$1:$AP$65536,37,0)</f>
        <v/>
      </c>
      <c r="AJ35" s="2" t="str">
        <f>VLOOKUP(B35,[1]Sheet1!$F$1:$AQ$65536,38,0)</f>
        <v>32</v>
      </c>
      <c r="AK35" s="2" t="str">
        <f>VLOOKUP(B35,[1]Sheet1!$F$1:$AR$65536,39,0)</f>
        <v>72</v>
      </c>
      <c r="AL35" s="2" t="str">
        <f>VLOOKUP(B35,[1]Sheet1!$F$1:$AS$65536,40,0)</f>
        <v>0</v>
      </c>
      <c r="AM35" s="2" t="str">
        <f>VLOOKUP(B35,[1]Sheet1!$F$1:$AT$65536,41,0)</f>
        <v>及格</v>
      </c>
      <c r="AN35" s="2" t="str">
        <f>VLOOKUP(B35,[1]Sheet1!$F$1:$AU$65536,42,0)</f>
        <v/>
      </c>
      <c r="AO35" s="2" t="str">
        <f>VLOOKUP(B35,[1]Sheet1!$F$1:$AV$65536,43,0)</f>
        <v/>
      </c>
      <c r="AP35" s="2" t="str">
        <f>VLOOKUP(B35,[1]Sheet1!$F$1:$AW$65536,44,0)</f>
        <v/>
      </c>
      <c r="AQ35" s="2" t="str">
        <f>VLOOKUP(B35,[1]Sheet1!$F$1:$AX$65536,45,0)</f>
        <v/>
      </c>
      <c r="AR35" s="2" t="str">
        <f>VLOOKUP(B35,[1]Sheet1!$F$1:$AY$65536,46,0)</f>
        <v>76.7</v>
      </c>
      <c r="AS35" s="2" t="str">
        <f>VLOOKUP(B35,[1]Sheet1!$F$1:$AZ$65536,47,0)</f>
        <v>0</v>
      </c>
      <c r="AT35" s="2" t="str">
        <f>VLOOKUP(B35,[1]Sheet1!$F$1:$BA$65536,48,0)</f>
        <v>76.7</v>
      </c>
      <c r="AU35" s="2" t="str">
        <f>VLOOKUP(B35,[1]Sheet1!$F$1:$BB$65536,49,0)</f>
        <v>及格</v>
      </c>
    </row>
    <row r="36" spans="1:47">
      <c r="A36" s="3" t="s">
        <v>208</v>
      </c>
      <c r="B36" s="3" t="s">
        <v>217</v>
      </c>
      <c r="C36" s="2" t="str">
        <f>VLOOKUP(B36,[1]Sheet1!$F$1:$J$65536,5,0)</f>
        <v>161</v>
      </c>
      <c r="D36" s="2" t="str">
        <f>VLOOKUP(B36,[1]Sheet1!$F$1:$K$65536,6,0)</f>
        <v>49</v>
      </c>
      <c r="E36" s="2" t="str">
        <f>VLOOKUP(B36,[1]Sheet1!$F$1:$L$65536,7,0)</f>
        <v>4.2</v>
      </c>
      <c r="F36" s="2" t="str">
        <f>VLOOKUP(B36,[1]Sheet1!$F$1:$M$65536,8,0)</f>
        <v>4.4</v>
      </c>
      <c r="G36" s="2" t="str">
        <f>VLOOKUP(B36,[1]Sheet1!$F$1:$N$65536,9,0)</f>
        <v>100</v>
      </c>
      <c r="H36" s="2" t="str">
        <f>VLOOKUP(B36,[1]Sheet1!$F$1:$O$65536,10,0)</f>
        <v>正常</v>
      </c>
      <c r="I36" s="2" t="str">
        <f>VLOOKUP(B36,[1]Sheet1!$F$1:$P$65536,11,0)</f>
        <v>2560</v>
      </c>
      <c r="J36" s="2" t="str">
        <f>VLOOKUP(B36,[1]Sheet1!$F$1:$Q$65536,12,0)</f>
        <v>90</v>
      </c>
      <c r="K36" s="2" t="str">
        <f>VLOOKUP(B36,[1]Sheet1!$F$1:$R$65536,13,0)</f>
        <v>优秀</v>
      </c>
      <c r="L36" s="2" t="str">
        <f>VLOOKUP(B36,[1]Sheet1!$F$1:$S$65536,14,0)</f>
        <v>9.2</v>
      </c>
      <c r="M36" s="2" t="str">
        <f>VLOOKUP(B36,[1]Sheet1!$F$1:$T$65536,15,0)</f>
        <v>76</v>
      </c>
      <c r="N36" s="2" t="str">
        <f>VLOOKUP(B36,[1]Sheet1!$F$1:$U$65536,16,0)</f>
        <v>及格</v>
      </c>
      <c r="O36" s="2" t="str">
        <f>VLOOKUP(B36,[1]Sheet1!$F$1:$V$65536,17,0)</f>
        <v>16</v>
      </c>
      <c r="P36" s="2" t="str">
        <f>VLOOKUP(B36,[1]Sheet1!$F$1:$W$65536,18,0)</f>
        <v>80</v>
      </c>
      <c r="Q36" s="2" t="str">
        <f>VLOOKUP(B36,[1]Sheet1!$F$1:$X$65536,19,0)</f>
        <v>良好</v>
      </c>
      <c r="R36" s="2"/>
      <c r="S36" s="2"/>
      <c r="T36" s="2"/>
      <c r="U36" s="2"/>
      <c r="V36" s="2"/>
      <c r="W36" s="2"/>
      <c r="X36" s="2"/>
      <c r="Y36" s="2" t="str">
        <f>VLOOKUP(B36,[1]Sheet1!$F$1:$AF$65536,27,0)</f>
        <v>185</v>
      </c>
      <c r="Z36" s="2" t="str">
        <f>VLOOKUP(B36,[1]Sheet1!$F$1:$AG$65536,28,0)</f>
        <v>90</v>
      </c>
      <c r="AA36" s="2" t="str">
        <f>VLOOKUP(B36,[1]Sheet1!$F$1:$AH$65536,29,0)</f>
        <v>优秀</v>
      </c>
      <c r="AB36" s="2" t="str">
        <f>VLOOKUP(B36,[1]Sheet1!$F$1:$AI$65536,30,0)</f>
        <v>4.12</v>
      </c>
      <c r="AC36" s="2" t="str">
        <f>VLOOKUP(B36,[1]Sheet1!$F$1:$AJ$65536,31,0)</f>
        <v>76</v>
      </c>
      <c r="AD36" s="2" t="str">
        <f>VLOOKUP(B36,[1]Sheet1!$F$1:$AL$65536,32,0)</f>
        <v>0</v>
      </c>
      <c r="AE36" s="2" t="str">
        <f>VLOOKUP(B36,[1]Sheet1!$F$1:$AL$65536,33,0)</f>
        <v>及格</v>
      </c>
      <c r="AF36" s="2" t="str">
        <f>VLOOKUP(B36,[1]Sheet1!$F$1:$AM$65536,34,0)</f>
        <v/>
      </c>
      <c r="AG36" s="2" t="str">
        <f>VLOOKUP(B36,[1]Sheet1!$F$1:$AN$65536,35,0)</f>
        <v/>
      </c>
      <c r="AH36" s="2" t="str">
        <f>VLOOKUP(B36,[1]Sheet1!$F$1:$AO$65536,36,0)</f>
        <v/>
      </c>
      <c r="AI36" s="2" t="str">
        <f>VLOOKUP(B36,[1]Sheet1!$F$1:$AP$65536,37,0)</f>
        <v/>
      </c>
      <c r="AJ36" s="2" t="str">
        <f>VLOOKUP(B36,[1]Sheet1!$F$1:$AQ$65536,38,0)</f>
        <v>38</v>
      </c>
      <c r="AK36" s="2" t="str">
        <f>VLOOKUP(B36,[1]Sheet1!$F$1:$AR$65536,39,0)</f>
        <v>78</v>
      </c>
      <c r="AL36" s="2" t="str">
        <f>VLOOKUP(B36,[1]Sheet1!$F$1:$AS$65536,40,0)</f>
        <v>0</v>
      </c>
      <c r="AM36" s="2" t="str">
        <f>VLOOKUP(B36,[1]Sheet1!$F$1:$AT$65536,41,0)</f>
        <v>及格</v>
      </c>
      <c r="AN36" s="2" t="str">
        <f>VLOOKUP(B36,[1]Sheet1!$F$1:$AU$65536,42,0)</f>
        <v/>
      </c>
      <c r="AO36" s="2" t="str">
        <f>VLOOKUP(B36,[1]Sheet1!$F$1:$AV$65536,43,0)</f>
        <v/>
      </c>
      <c r="AP36" s="2" t="str">
        <f>VLOOKUP(B36,[1]Sheet1!$F$1:$AW$65536,44,0)</f>
        <v/>
      </c>
      <c r="AQ36" s="2" t="str">
        <f>VLOOKUP(B36,[1]Sheet1!$F$1:$AX$65536,45,0)</f>
        <v/>
      </c>
      <c r="AR36" s="2" t="str">
        <f>VLOOKUP(B36,[1]Sheet1!$F$1:$AY$65536,46,0)</f>
        <v>83.7</v>
      </c>
      <c r="AS36" s="2" t="str">
        <f>VLOOKUP(B36,[1]Sheet1!$F$1:$AZ$65536,47,0)</f>
        <v>0</v>
      </c>
      <c r="AT36" s="2" t="str">
        <f>VLOOKUP(B36,[1]Sheet1!$F$1:$BA$65536,48,0)</f>
        <v>83.7</v>
      </c>
      <c r="AU36" s="2" t="str">
        <f>VLOOKUP(B36,[1]Sheet1!$F$1:$BB$65536,49,0)</f>
        <v>良好</v>
      </c>
    </row>
    <row r="37" spans="1:47">
      <c r="A37" s="3" t="s">
        <v>208</v>
      </c>
      <c r="B37" s="3" t="s">
        <v>218</v>
      </c>
      <c r="C37" s="2" t="str">
        <f>VLOOKUP(B37,[1]Sheet1!$F$1:$J$65536,5,0)</f>
        <v>164</v>
      </c>
      <c r="D37" s="2" t="str">
        <f>VLOOKUP(B37,[1]Sheet1!$F$1:$K$65536,6,0)</f>
        <v>64</v>
      </c>
      <c r="E37" s="2" t="str">
        <f>VLOOKUP(B37,[1]Sheet1!$F$1:$L$65536,7,0)</f>
        <v>5.1</v>
      </c>
      <c r="F37" s="2" t="str">
        <f>VLOOKUP(B37,[1]Sheet1!$F$1:$M$65536,8,0)</f>
        <v>4.9</v>
      </c>
      <c r="G37" s="2" t="str">
        <f>VLOOKUP(B37,[1]Sheet1!$F$1:$N$65536,9,0)</f>
        <v>80</v>
      </c>
      <c r="H37" s="2" t="str">
        <f>VLOOKUP(B37,[1]Sheet1!$F$1:$O$65536,10,0)</f>
        <v>超重</v>
      </c>
      <c r="I37" s="2" t="str">
        <f>VLOOKUP(B37,[1]Sheet1!$F$1:$P$65536,11,0)</f>
        <v>3571</v>
      </c>
      <c r="J37" s="2" t="str">
        <f>VLOOKUP(B37,[1]Sheet1!$F$1:$Q$65536,12,0)</f>
        <v>95</v>
      </c>
      <c r="K37" s="2" t="str">
        <f>VLOOKUP(B37,[1]Sheet1!$F$1:$R$65536,13,0)</f>
        <v>优秀</v>
      </c>
      <c r="L37" s="2" t="str">
        <f>VLOOKUP(B37,[1]Sheet1!$F$1:$S$65536,14,0)</f>
        <v>8</v>
      </c>
      <c r="M37" s="2" t="str">
        <f>VLOOKUP(B37,[1]Sheet1!$F$1:$T$65536,15,0)</f>
        <v>90</v>
      </c>
      <c r="N37" s="2" t="str">
        <f>VLOOKUP(B37,[1]Sheet1!$F$1:$U$65536,16,0)</f>
        <v>优秀</v>
      </c>
      <c r="O37" s="2" t="str">
        <f>VLOOKUP(B37,[1]Sheet1!$F$1:$V$65536,17,0)</f>
        <v>15</v>
      </c>
      <c r="P37" s="2" t="str">
        <f>VLOOKUP(B37,[1]Sheet1!$F$1:$W$65536,18,0)</f>
        <v>90</v>
      </c>
      <c r="Q37" s="2" t="str">
        <f>VLOOKUP(B37,[1]Sheet1!$F$1:$X$65536,19,0)</f>
        <v>优秀</v>
      </c>
      <c r="R37" s="2"/>
      <c r="S37" s="2"/>
      <c r="T37" s="2"/>
      <c r="U37" s="2"/>
      <c r="V37" s="2"/>
      <c r="W37" s="2"/>
      <c r="X37" s="2"/>
      <c r="Y37" s="2" t="str">
        <f>VLOOKUP(B37,[1]Sheet1!$F$1:$AF$65536,27,0)</f>
        <v>190</v>
      </c>
      <c r="Z37" s="2" t="str">
        <f>VLOOKUP(B37,[1]Sheet1!$F$1:$AG$65536,28,0)</f>
        <v>76</v>
      </c>
      <c r="AA37" s="2" t="str">
        <f>VLOOKUP(B37,[1]Sheet1!$F$1:$AH$65536,29,0)</f>
        <v>及格</v>
      </c>
      <c r="AB37" s="2" t="str">
        <f>VLOOKUP(B37,[1]Sheet1!$F$1:$AI$65536,30,0)</f>
        <v/>
      </c>
      <c r="AC37" s="2" t="str">
        <f>VLOOKUP(B37,[1]Sheet1!$F$1:$AJ$65536,31,0)</f>
        <v/>
      </c>
      <c r="AD37" s="2" t="str">
        <f>VLOOKUP(B37,[1]Sheet1!$F$1:$AL$65536,32,0)</f>
        <v/>
      </c>
      <c r="AE37" s="2" t="str">
        <f>VLOOKUP(B37,[1]Sheet1!$F$1:$AL$65536,33,0)</f>
        <v/>
      </c>
      <c r="AF37" s="2" t="str">
        <f>VLOOKUP(B37,[1]Sheet1!$F$1:$AM$65536,34,0)</f>
        <v>5.03</v>
      </c>
      <c r="AG37" s="2" t="str">
        <f>VLOOKUP(B37,[1]Sheet1!$F$1:$AN$65536,35,0)</f>
        <v>66</v>
      </c>
      <c r="AH37" s="2" t="str">
        <f>VLOOKUP(B37,[1]Sheet1!$F$1:$AO$65536,36,0)</f>
        <v>0</v>
      </c>
      <c r="AI37" s="2" t="str">
        <f>VLOOKUP(B37,[1]Sheet1!$F$1:$AP$65536,37,0)</f>
        <v>及格</v>
      </c>
      <c r="AJ37" s="2" t="str">
        <f>VLOOKUP(B37,[1]Sheet1!$F$1:$AQ$65536,38,0)</f>
        <v/>
      </c>
      <c r="AK37" s="2" t="str">
        <f>VLOOKUP(B37,[1]Sheet1!$F$1:$AR$65536,39,0)</f>
        <v/>
      </c>
      <c r="AL37" s="2" t="str">
        <f>VLOOKUP(B37,[1]Sheet1!$F$1:$AS$65536,40,0)</f>
        <v/>
      </c>
      <c r="AM37" s="2" t="str">
        <f>VLOOKUP(B37,[1]Sheet1!$F$1:$AT$65536,41,0)</f>
        <v/>
      </c>
      <c r="AN37" s="2" t="str">
        <f>VLOOKUP(B37,[1]Sheet1!$F$1:$AU$65536,42,0)</f>
        <v>1</v>
      </c>
      <c r="AO37" s="2" t="str">
        <f>VLOOKUP(B37,[1]Sheet1!$F$1:$AV$65536,43,0)</f>
        <v>30</v>
      </c>
      <c r="AP37" s="2" t="str">
        <f>VLOOKUP(B37,[1]Sheet1!$F$1:$AW$65536,44,0)</f>
        <v>0</v>
      </c>
      <c r="AQ37" s="2" t="str">
        <f>VLOOKUP(B37,[1]Sheet1!$F$1:$AX$65536,45,0)</f>
        <v>不及格</v>
      </c>
      <c r="AR37" s="2" t="str">
        <f>VLOOKUP(B37,[1]Sheet1!$F$1:$AY$65536,46,0)</f>
        <v>77.0</v>
      </c>
      <c r="AS37" s="2" t="str">
        <f>VLOOKUP(B37,[1]Sheet1!$F$1:$AZ$65536,47,0)</f>
        <v>0</v>
      </c>
      <c r="AT37" s="2" t="str">
        <f>VLOOKUP(B37,[1]Sheet1!$F$1:$BA$65536,48,0)</f>
        <v>77</v>
      </c>
      <c r="AU37" s="2" t="str">
        <f>VLOOKUP(B37,[1]Sheet1!$F$1:$BB$65536,49,0)</f>
        <v>及格</v>
      </c>
    </row>
    <row r="38" spans="1:47">
      <c r="A38" s="3" t="s">
        <v>208</v>
      </c>
      <c r="B38" s="3" t="s">
        <v>219</v>
      </c>
      <c r="C38" s="2" t="str">
        <f>VLOOKUP(B38,[1]Sheet1!$F$1:$J$65536,5,0)</f>
        <v>162.5</v>
      </c>
      <c r="D38" s="2" t="str">
        <f>VLOOKUP(B38,[1]Sheet1!$F$1:$K$65536,6,0)</f>
        <v>63.2</v>
      </c>
      <c r="E38" s="2" t="str">
        <f>VLOOKUP(B38,[1]Sheet1!$F$1:$L$65536,7,0)</f>
        <v>5.0</v>
      </c>
      <c r="F38" s="2" t="str">
        <f>VLOOKUP(B38,[1]Sheet1!$F$1:$M$65536,8,0)</f>
        <v>4.8</v>
      </c>
      <c r="G38" s="2" t="str">
        <f>VLOOKUP(B38,[1]Sheet1!$F$1:$N$65536,9,0)</f>
        <v>80</v>
      </c>
      <c r="H38" s="2" t="str">
        <f>VLOOKUP(B38,[1]Sheet1!$F$1:$O$65536,10,0)</f>
        <v>超重</v>
      </c>
      <c r="I38" s="2" t="str">
        <f>VLOOKUP(B38,[1]Sheet1!$F$1:$P$65536,11,0)</f>
        <v>3612</v>
      </c>
      <c r="J38" s="2" t="str">
        <f>VLOOKUP(B38,[1]Sheet1!$F$1:$Q$65536,12,0)</f>
        <v>100</v>
      </c>
      <c r="K38" s="2" t="str">
        <f>VLOOKUP(B38,[1]Sheet1!$F$1:$R$65536,13,0)</f>
        <v>优秀</v>
      </c>
      <c r="L38" s="2" t="str">
        <f>VLOOKUP(B38,[1]Sheet1!$F$1:$S$65536,14,0)</f>
        <v>9.1</v>
      </c>
      <c r="M38" s="2" t="str">
        <f>VLOOKUP(B38,[1]Sheet1!$F$1:$T$65536,15,0)</f>
        <v>78</v>
      </c>
      <c r="N38" s="2" t="str">
        <f>VLOOKUP(B38,[1]Sheet1!$F$1:$U$65536,16,0)</f>
        <v>及格</v>
      </c>
      <c r="O38" s="2" t="str">
        <f>VLOOKUP(B38,[1]Sheet1!$F$1:$V$65536,17,0)</f>
        <v>17.5</v>
      </c>
      <c r="P38" s="2" t="str">
        <f>VLOOKUP(B38,[1]Sheet1!$F$1:$W$65536,18,0)</f>
        <v>85</v>
      </c>
      <c r="Q38" s="2" t="str">
        <f>VLOOKUP(B38,[1]Sheet1!$F$1:$X$65536,19,0)</f>
        <v>良好</v>
      </c>
      <c r="R38" s="2"/>
      <c r="S38" s="2"/>
      <c r="T38" s="2"/>
      <c r="U38" s="2"/>
      <c r="V38" s="2"/>
      <c r="W38" s="2"/>
      <c r="X38" s="2"/>
      <c r="Y38" s="2" t="str">
        <f>VLOOKUP(B38,[1]Sheet1!$F$1:$AF$65536,27,0)</f>
        <v>165</v>
      </c>
      <c r="Z38" s="2" t="str">
        <f>VLOOKUP(B38,[1]Sheet1!$F$1:$AG$65536,28,0)</f>
        <v>76</v>
      </c>
      <c r="AA38" s="2" t="str">
        <f>VLOOKUP(B38,[1]Sheet1!$F$1:$AH$65536,29,0)</f>
        <v>及格</v>
      </c>
      <c r="AB38" s="2" t="str">
        <f>VLOOKUP(B38,[1]Sheet1!$F$1:$AI$65536,30,0)</f>
        <v>5.05</v>
      </c>
      <c r="AC38" s="2" t="str">
        <f>VLOOKUP(B38,[1]Sheet1!$F$1:$AJ$65536,31,0)</f>
        <v>50</v>
      </c>
      <c r="AD38" s="2" t="str">
        <f>VLOOKUP(B38,[1]Sheet1!$F$1:$AL$65536,32,0)</f>
        <v>0</v>
      </c>
      <c r="AE38" s="2" t="str">
        <f>VLOOKUP(B38,[1]Sheet1!$F$1:$AL$65536,33,0)</f>
        <v>不及格</v>
      </c>
      <c r="AF38" s="2" t="str">
        <f>VLOOKUP(B38,[1]Sheet1!$F$1:$AM$65536,34,0)</f>
        <v/>
      </c>
      <c r="AG38" s="2" t="str">
        <f>VLOOKUP(B38,[1]Sheet1!$F$1:$AN$65536,35,0)</f>
        <v/>
      </c>
      <c r="AH38" s="2" t="str">
        <f>VLOOKUP(B38,[1]Sheet1!$F$1:$AO$65536,36,0)</f>
        <v/>
      </c>
      <c r="AI38" s="2" t="str">
        <f>VLOOKUP(B38,[1]Sheet1!$F$1:$AP$65536,37,0)</f>
        <v/>
      </c>
      <c r="AJ38" s="2" t="str">
        <f>VLOOKUP(B38,[1]Sheet1!$F$1:$AQ$65536,38,0)</f>
        <v>32</v>
      </c>
      <c r="AK38" s="2" t="str">
        <f>VLOOKUP(B38,[1]Sheet1!$F$1:$AR$65536,39,0)</f>
        <v>72</v>
      </c>
      <c r="AL38" s="2" t="str">
        <f>VLOOKUP(B38,[1]Sheet1!$F$1:$AS$65536,40,0)</f>
        <v>0</v>
      </c>
      <c r="AM38" s="2" t="str">
        <f>VLOOKUP(B38,[1]Sheet1!$F$1:$AT$65536,41,0)</f>
        <v>及格</v>
      </c>
      <c r="AN38" s="2" t="str">
        <f>VLOOKUP(B38,[1]Sheet1!$F$1:$AU$65536,42,0)</f>
        <v/>
      </c>
      <c r="AO38" s="2" t="str">
        <f>VLOOKUP(B38,[1]Sheet1!$F$1:$AV$65536,43,0)</f>
        <v/>
      </c>
      <c r="AP38" s="2" t="str">
        <f>VLOOKUP(B38,[1]Sheet1!$F$1:$AW$65536,44,0)</f>
        <v/>
      </c>
      <c r="AQ38" s="2" t="str">
        <f>VLOOKUP(B38,[1]Sheet1!$F$1:$AX$65536,45,0)</f>
        <v/>
      </c>
      <c r="AR38" s="2" t="str">
        <f>VLOOKUP(B38,[1]Sheet1!$F$1:$AY$65536,46,0)</f>
        <v>75.9</v>
      </c>
      <c r="AS38" s="2" t="str">
        <f>VLOOKUP(B38,[1]Sheet1!$F$1:$AZ$65536,47,0)</f>
        <v>0</v>
      </c>
      <c r="AT38" s="2" t="str">
        <f>VLOOKUP(B38,[1]Sheet1!$F$1:$BA$65536,48,0)</f>
        <v>75.9</v>
      </c>
      <c r="AU38" s="2" t="str">
        <f>VLOOKUP(B38,[1]Sheet1!$F$1:$BB$65536,49,0)</f>
        <v>及格</v>
      </c>
    </row>
    <row r="39" spans="1:47">
      <c r="A39" s="3" t="s">
        <v>208</v>
      </c>
      <c r="B39" s="3" t="s">
        <v>220</v>
      </c>
      <c r="C39" s="2" t="str">
        <f>VLOOKUP(B39,[1]Sheet1!$F$1:$J$65536,5,0)</f>
        <v>153.5</v>
      </c>
      <c r="D39" s="2" t="str">
        <f>VLOOKUP(B39,[1]Sheet1!$F$1:$K$65536,6,0)</f>
        <v>46.7</v>
      </c>
      <c r="E39" s="2" t="str">
        <f>VLOOKUP(B39,[1]Sheet1!$F$1:$L$65536,7,0)</f>
        <v>4.1</v>
      </c>
      <c r="F39" s="2" t="str">
        <f>VLOOKUP(B39,[1]Sheet1!$F$1:$M$65536,8,0)</f>
        <v>4.2</v>
      </c>
      <c r="G39" s="2" t="str">
        <f>VLOOKUP(B39,[1]Sheet1!$F$1:$N$65536,9,0)</f>
        <v>100</v>
      </c>
      <c r="H39" s="2" t="str">
        <f>VLOOKUP(B39,[1]Sheet1!$F$1:$O$65536,10,0)</f>
        <v>正常</v>
      </c>
      <c r="I39" s="2" t="str">
        <f>VLOOKUP(B39,[1]Sheet1!$F$1:$P$65536,11,0)</f>
        <v>2671</v>
      </c>
      <c r="J39" s="2" t="str">
        <f>VLOOKUP(B39,[1]Sheet1!$F$1:$Q$65536,12,0)</f>
        <v>95</v>
      </c>
      <c r="K39" s="2" t="str">
        <f>VLOOKUP(B39,[1]Sheet1!$F$1:$R$65536,13,0)</f>
        <v>优秀</v>
      </c>
      <c r="L39" s="2" t="str">
        <f>VLOOKUP(B39,[1]Sheet1!$F$1:$S$65536,14,0)</f>
        <v>8.6</v>
      </c>
      <c r="M39" s="2" t="str">
        <f>VLOOKUP(B39,[1]Sheet1!$F$1:$T$65536,15,0)</f>
        <v>85</v>
      </c>
      <c r="N39" s="2" t="str">
        <f>VLOOKUP(B39,[1]Sheet1!$F$1:$U$65536,16,0)</f>
        <v>良好</v>
      </c>
      <c r="O39" s="2" t="str">
        <f>VLOOKUP(B39,[1]Sheet1!$F$1:$V$65536,17,0)</f>
        <v>11</v>
      </c>
      <c r="P39" s="2" t="str">
        <f>VLOOKUP(B39,[1]Sheet1!$F$1:$W$65536,18,0)</f>
        <v>72</v>
      </c>
      <c r="Q39" s="2" t="str">
        <f>VLOOKUP(B39,[1]Sheet1!$F$1:$X$65536,19,0)</f>
        <v>及格</v>
      </c>
      <c r="R39" s="2"/>
      <c r="S39" s="2"/>
      <c r="T39" s="2"/>
      <c r="U39" s="2"/>
      <c r="V39" s="2"/>
      <c r="W39" s="2"/>
      <c r="X39" s="2"/>
      <c r="Y39" s="2" t="str">
        <f>VLOOKUP(B39,[1]Sheet1!$F$1:$AF$65536,27,0)</f>
        <v>184</v>
      </c>
      <c r="Z39" s="2" t="str">
        <f>VLOOKUP(B39,[1]Sheet1!$F$1:$AG$65536,28,0)</f>
        <v>90</v>
      </c>
      <c r="AA39" s="2" t="str">
        <f>VLOOKUP(B39,[1]Sheet1!$F$1:$AH$65536,29,0)</f>
        <v>优秀</v>
      </c>
      <c r="AB39" s="2" t="str">
        <f>VLOOKUP(B39,[1]Sheet1!$F$1:$AI$65536,30,0)</f>
        <v>3.47</v>
      </c>
      <c r="AC39" s="2" t="str">
        <f>VLOOKUP(B39,[1]Sheet1!$F$1:$AJ$65536,31,0)</f>
        <v>90</v>
      </c>
      <c r="AD39" s="2" t="str">
        <f>VLOOKUP(B39,[1]Sheet1!$F$1:$AL$65536,32,0)</f>
        <v>0</v>
      </c>
      <c r="AE39" s="2" t="str">
        <f>VLOOKUP(B39,[1]Sheet1!$F$1:$AL$65536,33,0)</f>
        <v>优秀</v>
      </c>
      <c r="AF39" s="2" t="str">
        <f>VLOOKUP(B39,[1]Sheet1!$F$1:$AM$65536,34,0)</f>
        <v/>
      </c>
      <c r="AG39" s="2" t="str">
        <f>VLOOKUP(B39,[1]Sheet1!$F$1:$AN$65536,35,0)</f>
        <v/>
      </c>
      <c r="AH39" s="2" t="str">
        <f>VLOOKUP(B39,[1]Sheet1!$F$1:$AO$65536,36,0)</f>
        <v/>
      </c>
      <c r="AI39" s="2" t="str">
        <f>VLOOKUP(B39,[1]Sheet1!$F$1:$AP$65536,37,0)</f>
        <v/>
      </c>
      <c r="AJ39" s="2" t="str">
        <f>VLOOKUP(B39,[1]Sheet1!$F$1:$AQ$65536,38,0)</f>
        <v>28</v>
      </c>
      <c r="AK39" s="2" t="str">
        <f>VLOOKUP(B39,[1]Sheet1!$F$1:$AR$65536,39,0)</f>
        <v>68</v>
      </c>
      <c r="AL39" s="2" t="str">
        <f>VLOOKUP(B39,[1]Sheet1!$F$1:$AS$65536,40,0)</f>
        <v>0</v>
      </c>
      <c r="AM39" s="2" t="str">
        <f>VLOOKUP(B39,[1]Sheet1!$F$1:$AT$65536,41,0)</f>
        <v>及格</v>
      </c>
      <c r="AN39" s="2" t="str">
        <f>VLOOKUP(B39,[1]Sheet1!$F$1:$AU$65536,42,0)</f>
        <v/>
      </c>
      <c r="AO39" s="2" t="str">
        <f>VLOOKUP(B39,[1]Sheet1!$F$1:$AV$65536,43,0)</f>
        <v/>
      </c>
      <c r="AP39" s="2" t="str">
        <f>VLOOKUP(B39,[1]Sheet1!$F$1:$AW$65536,44,0)</f>
        <v/>
      </c>
      <c r="AQ39" s="2" t="str">
        <f>VLOOKUP(B39,[1]Sheet1!$F$1:$AX$65536,45,0)</f>
        <v/>
      </c>
      <c r="AR39" s="2" t="str">
        <f>VLOOKUP(B39,[1]Sheet1!$F$1:$AY$65536,46,0)</f>
        <v>87.3</v>
      </c>
      <c r="AS39" s="2" t="str">
        <f>VLOOKUP(B39,[1]Sheet1!$F$1:$AZ$65536,47,0)</f>
        <v>0</v>
      </c>
      <c r="AT39" s="2" t="str">
        <f>VLOOKUP(B39,[1]Sheet1!$F$1:$BA$65536,48,0)</f>
        <v>87.3</v>
      </c>
      <c r="AU39" s="2" t="str">
        <f>VLOOKUP(B39,[1]Sheet1!$F$1:$BB$65536,49,0)</f>
        <v>良好</v>
      </c>
    </row>
    <row r="40" spans="1:47">
      <c r="A40" s="3" t="s">
        <v>221</v>
      </c>
      <c r="B40" s="3" t="s">
        <v>222</v>
      </c>
      <c r="C40" s="2" t="str">
        <f>VLOOKUP(B40,[1]Sheet1!$F$1:$J$65536,5,0)</f>
        <v>157.5</v>
      </c>
      <c r="D40" s="2" t="str">
        <f>VLOOKUP(B40,[1]Sheet1!$F$1:$K$65536,6,0)</f>
        <v>46.6</v>
      </c>
      <c r="E40" s="2" t="str">
        <f>VLOOKUP(B40,[1]Sheet1!$F$1:$L$65536,7,0)</f>
        <v>4.9</v>
      </c>
      <c r="F40" s="2" t="str">
        <f>VLOOKUP(B40,[1]Sheet1!$F$1:$M$65536,8,0)</f>
        <v>4.5</v>
      </c>
      <c r="G40" s="2" t="str">
        <f>VLOOKUP(B40,[1]Sheet1!$F$1:$N$65536,9,0)</f>
        <v>100</v>
      </c>
      <c r="H40" s="2" t="str">
        <f>VLOOKUP(B40,[1]Sheet1!$F$1:$O$65536,10,0)</f>
        <v>正常</v>
      </c>
      <c r="I40" s="2" t="str">
        <f>VLOOKUP(B40,[1]Sheet1!$F$1:$P$65536,11,0)</f>
        <v>2791</v>
      </c>
      <c r="J40" s="2" t="str">
        <f>VLOOKUP(B40,[1]Sheet1!$F$1:$Q$65536,12,0)</f>
        <v>100</v>
      </c>
      <c r="K40" s="2" t="str">
        <f>VLOOKUP(B40,[1]Sheet1!$F$1:$R$65536,13,0)</f>
        <v>优秀</v>
      </c>
      <c r="L40" s="2" t="str">
        <f>VLOOKUP(B40,[1]Sheet1!$F$1:$S$65536,14,0)</f>
        <v>8.7</v>
      </c>
      <c r="M40" s="2" t="str">
        <f>VLOOKUP(B40,[1]Sheet1!$F$1:$T$65536,15,0)</f>
        <v>80</v>
      </c>
      <c r="N40" s="2" t="str">
        <f>VLOOKUP(B40,[1]Sheet1!$F$1:$U$65536,16,0)</f>
        <v>良好</v>
      </c>
      <c r="O40" s="2" t="str">
        <f>VLOOKUP(B40,[1]Sheet1!$F$1:$V$65536,17,0)</f>
        <v>17</v>
      </c>
      <c r="P40" s="2" t="str">
        <f>VLOOKUP(B40,[1]Sheet1!$F$1:$W$65536,18,0)</f>
        <v>85</v>
      </c>
      <c r="Q40" s="2" t="str">
        <f>VLOOKUP(B40,[1]Sheet1!$F$1:$X$65536,19,0)</f>
        <v>良好</v>
      </c>
      <c r="R40" s="2"/>
      <c r="S40" s="2"/>
      <c r="T40" s="2"/>
      <c r="U40" s="2"/>
      <c r="V40" s="2"/>
      <c r="W40" s="2"/>
      <c r="X40" s="2"/>
      <c r="Y40" s="2" t="str">
        <f>VLOOKUP(B40,[1]Sheet1!$F$1:$AF$65536,27,0)</f>
        <v>181</v>
      </c>
      <c r="Z40" s="2" t="str">
        <f>VLOOKUP(B40,[1]Sheet1!$F$1:$AG$65536,28,0)</f>
        <v>85</v>
      </c>
      <c r="AA40" s="2" t="str">
        <f>VLOOKUP(B40,[1]Sheet1!$F$1:$AH$65536,29,0)</f>
        <v>良好</v>
      </c>
      <c r="AB40" s="2" t="str">
        <f>VLOOKUP(B40,[1]Sheet1!$F$1:$AI$65536,30,0)</f>
        <v>3.19</v>
      </c>
      <c r="AC40" s="2" t="str">
        <f>VLOOKUP(B40,[1]Sheet1!$F$1:$AJ$65536,31,0)</f>
        <v>100</v>
      </c>
      <c r="AD40" s="2" t="str">
        <f>VLOOKUP(B40,[1]Sheet1!$F$1:$AL$65536,32,0)</f>
        <v>3</v>
      </c>
      <c r="AE40" s="2" t="str">
        <f>VLOOKUP(B40,[1]Sheet1!$F$1:$AL$65536,33,0)</f>
        <v>优秀</v>
      </c>
      <c r="AF40" s="2" t="str">
        <f>VLOOKUP(B40,[1]Sheet1!$F$1:$AM$65536,34,0)</f>
        <v/>
      </c>
      <c r="AG40" s="2" t="str">
        <f>VLOOKUP(B40,[1]Sheet1!$F$1:$AN$65536,35,0)</f>
        <v/>
      </c>
      <c r="AH40" s="2" t="str">
        <f>VLOOKUP(B40,[1]Sheet1!$F$1:$AO$65536,36,0)</f>
        <v/>
      </c>
      <c r="AI40" s="2" t="str">
        <f>VLOOKUP(B40,[1]Sheet1!$F$1:$AP$65536,37,0)</f>
        <v/>
      </c>
      <c r="AJ40" s="2" t="str">
        <f>VLOOKUP(B40,[1]Sheet1!$F$1:$AQ$65536,38,0)</f>
        <v>41</v>
      </c>
      <c r="AK40" s="2" t="str">
        <f>VLOOKUP(B40,[1]Sheet1!$F$1:$AR$65536,39,0)</f>
        <v>80</v>
      </c>
      <c r="AL40" s="2" t="str">
        <f>VLOOKUP(B40,[1]Sheet1!$F$1:$AS$65536,40,0)</f>
        <v>0</v>
      </c>
      <c r="AM40" s="2" t="str">
        <f>VLOOKUP(B40,[1]Sheet1!$F$1:$AT$65536,41,0)</f>
        <v>良好</v>
      </c>
      <c r="AN40" s="2" t="str">
        <f>VLOOKUP(B40,[1]Sheet1!$F$1:$AU$65536,42,0)</f>
        <v/>
      </c>
      <c r="AO40" s="2" t="str">
        <f>VLOOKUP(B40,[1]Sheet1!$F$1:$AV$65536,43,0)</f>
        <v/>
      </c>
      <c r="AP40" s="2" t="str">
        <f>VLOOKUP(B40,[1]Sheet1!$F$1:$AW$65536,44,0)</f>
        <v/>
      </c>
      <c r="AQ40" s="2" t="str">
        <f>VLOOKUP(B40,[1]Sheet1!$F$1:$AX$65536,45,0)</f>
        <v/>
      </c>
      <c r="AR40" s="2" t="str">
        <f>VLOOKUP(B40,[1]Sheet1!$F$1:$AY$65536,46,0)</f>
        <v>91.0</v>
      </c>
      <c r="AS40" s="2" t="str">
        <f>VLOOKUP(B40,[1]Sheet1!$F$1:$AZ$65536,47,0)</f>
        <v>3</v>
      </c>
      <c r="AT40" s="2" t="str">
        <f>VLOOKUP(B40,[1]Sheet1!$F$1:$BA$65536,48,0)</f>
        <v>94</v>
      </c>
      <c r="AU40" s="2" t="str">
        <f>VLOOKUP(B40,[1]Sheet1!$F$1:$BB$65536,49,0)</f>
        <v>优秀</v>
      </c>
    </row>
    <row r="41" spans="1:47">
      <c r="A41" s="3" t="s">
        <v>221</v>
      </c>
      <c r="B41" s="3" t="s">
        <v>223</v>
      </c>
      <c r="C41" s="2" t="str">
        <f>VLOOKUP(B41,[1]Sheet1!$F$1:$J$65536,5,0)</f>
        <v>161</v>
      </c>
      <c r="D41" s="2" t="str">
        <f>VLOOKUP(B41,[1]Sheet1!$F$1:$K$65536,6,0)</f>
        <v>52.4</v>
      </c>
      <c r="E41" s="2" t="str">
        <f>VLOOKUP(B41,[1]Sheet1!$F$1:$L$65536,7,0)</f>
        <v>5.0</v>
      </c>
      <c r="F41" s="2" t="str">
        <f>VLOOKUP(B41,[1]Sheet1!$F$1:$M$65536,8,0)</f>
        <v>5.0</v>
      </c>
      <c r="G41" s="2" t="str">
        <f>VLOOKUP(B41,[1]Sheet1!$F$1:$N$65536,9,0)</f>
        <v>100</v>
      </c>
      <c r="H41" s="2" t="str">
        <f>VLOOKUP(B41,[1]Sheet1!$F$1:$O$65536,10,0)</f>
        <v>正常</v>
      </c>
      <c r="I41" s="2" t="str">
        <f>VLOOKUP(B41,[1]Sheet1!$F$1:$P$65536,11,0)</f>
        <v>2450</v>
      </c>
      <c r="J41" s="2" t="str">
        <f>VLOOKUP(B41,[1]Sheet1!$F$1:$Q$65536,12,0)</f>
        <v>85</v>
      </c>
      <c r="K41" s="2" t="str">
        <f>VLOOKUP(B41,[1]Sheet1!$F$1:$R$65536,13,0)</f>
        <v>良好</v>
      </c>
      <c r="L41" s="2" t="str">
        <f>VLOOKUP(B41,[1]Sheet1!$F$1:$S$65536,14,0)</f>
        <v>8.9</v>
      </c>
      <c r="M41" s="2" t="str">
        <f>VLOOKUP(B41,[1]Sheet1!$F$1:$T$65536,15,0)</f>
        <v>80</v>
      </c>
      <c r="N41" s="2" t="str">
        <f>VLOOKUP(B41,[1]Sheet1!$F$1:$U$65536,16,0)</f>
        <v>良好</v>
      </c>
      <c r="O41" s="2" t="str">
        <f>VLOOKUP(B41,[1]Sheet1!$F$1:$V$65536,17,0)</f>
        <v>21</v>
      </c>
      <c r="P41" s="2" t="str">
        <f>VLOOKUP(B41,[1]Sheet1!$F$1:$W$65536,18,0)</f>
        <v>95</v>
      </c>
      <c r="Q41" s="2" t="str">
        <f>VLOOKUP(B41,[1]Sheet1!$F$1:$X$65536,19,0)</f>
        <v>优秀</v>
      </c>
      <c r="R41" s="2"/>
      <c r="S41" s="2"/>
      <c r="T41" s="2"/>
      <c r="U41" s="2"/>
      <c r="V41" s="2"/>
      <c r="W41" s="2"/>
      <c r="X41" s="2"/>
      <c r="Y41" s="2" t="str">
        <f>VLOOKUP(B41,[1]Sheet1!$F$1:$AF$65536,27,0)</f>
        <v>170</v>
      </c>
      <c r="Z41" s="2" t="str">
        <f>VLOOKUP(B41,[1]Sheet1!$F$1:$AG$65536,28,0)</f>
        <v>80</v>
      </c>
      <c r="AA41" s="2" t="str">
        <f>VLOOKUP(B41,[1]Sheet1!$F$1:$AH$65536,29,0)</f>
        <v>良好</v>
      </c>
      <c r="AB41" s="2" t="str">
        <f>VLOOKUP(B41,[1]Sheet1!$F$1:$AI$65536,30,0)</f>
        <v>3.36</v>
      </c>
      <c r="AC41" s="2" t="str">
        <f>VLOOKUP(B41,[1]Sheet1!$F$1:$AJ$65536,31,0)</f>
        <v>95</v>
      </c>
      <c r="AD41" s="2" t="str">
        <f>VLOOKUP(B41,[1]Sheet1!$F$1:$AL$65536,32,0)</f>
        <v>0</v>
      </c>
      <c r="AE41" s="2" t="str">
        <f>VLOOKUP(B41,[1]Sheet1!$F$1:$AL$65536,33,0)</f>
        <v>优秀</v>
      </c>
      <c r="AF41" s="2" t="str">
        <f>VLOOKUP(B41,[1]Sheet1!$F$1:$AM$65536,34,0)</f>
        <v/>
      </c>
      <c r="AG41" s="2" t="str">
        <f>VLOOKUP(B41,[1]Sheet1!$F$1:$AN$65536,35,0)</f>
        <v/>
      </c>
      <c r="AH41" s="2" t="str">
        <f>VLOOKUP(B41,[1]Sheet1!$F$1:$AO$65536,36,0)</f>
        <v/>
      </c>
      <c r="AI41" s="2" t="str">
        <f>VLOOKUP(B41,[1]Sheet1!$F$1:$AP$65536,37,0)</f>
        <v/>
      </c>
      <c r="AJ41" s="2" t="str">
        <f>VLOOKUP(B41,[1]Sheet1!$F$1:$AQ$65536,38,0)</f>
        <v>52</v>
      </c>
      <c r="AK41" s="2" t="str">
        <f>VLOOKUP(B41,[1]Sheet1!$F$1:$AR$65536,39,0)</f>
        <v>100</v>
      </c>
      <c r="AL41" s="2" t="str">
        <f>VLOOKUP(B41,[1]Sheet1!$F$1:$AS$65536,40,0)</f>
        <v>1</v>
      </c>
      <c r="AM41" s="2" t="str">
        <f>VLOOKUP(B41,[1]Sheet1!$F$1:$AT$65536,41,0)</f>
        <v>优秀</v>
      </c>
      <c r="AN41" s="2" t="str">
        <f>VLOOKUP(B41,[1]Sheet1!$F$1:$AU$65536,42,0)</f>
        <v/>
      </c>
      <c r="AO41" s="2" t="str">
        <f>VLOOKUP(B41,[1]Sheet1!$F$1:$AV$65536,43,0)</f>
        <v/>
      </c>
      <c r="AP41" s="2" t="str">
        <f>VLOOKUP(B41,[1]Sheet1!$F$1:$AW$65536,44,0)</f>
        <v/>
      </c>
      <c r="AQ41" s="2" t="str">
        <f>VLOOKUP(B41,[1]Sheet1!$F$1:$AX$65536,45,0)</f>
        <v/>
      </c>
      <c r="AR41" s="2" t="str">
        <f>VLOOKUP(B41,[1]Sheet1!$F$1:$AY$65536,46,0)</f>
        <v>90.3</v>
      </c>
      <c r="AS41" s="2" t="str">
        <f>VLOOKUP(B41,[1]Sheet1!$F$1:$AZ$65536,47,0)</f>
        <v>1</v>
      </c>
      <c r="AT41" s="2" t="str">
        <f>VLOOKUP(B41,[1]Sheet1!$F$1:$BA$65536,48,0)</f>
        <v>91.3</v>
      </c>
      <c r="AU41" s="2" t="str">
        <f>VLOOKUP(B41,[1]Sheet1!$F$1:$BB$65536,49,0)</f>
        <v>优秀</v>
      </c>
    </row>
    <row r="42" spans="1:47">
      <c r="A42" s="3" t="s">
        <v>221</v>
      </c>
      <c r="B42" s="3" t="s">
        <v>224</v>
      </c>
      <c r="C42" s="2" t="str">
        <f>VLOOKUP(B42,[1]Sheet1!$F$1:$J$65536,5,0)</f>
        <v>154</v>
      </c>
      <c r="D42" s="2" t="str">
        <f>VLOOKUP(B42,[1]Sheet1!$F$1:$K$65536,6,0)</f>
        <v>39.3</v>
      </c>
      <c r="E42" s="2" t="str">
        <f>VLOOKUP(B42,[1]Sheet1!$F$1:$L$65536,7,0)</f>
        <v>4.5</v>
      </c>
      <c r="F42" s="2" t="str">
        <f>VLOOKUP(B42,[1]Sheet1!$F$1:$M$65536,8,0)</f>
        <v>4.4</v>
      </c>
      <c r="G42" s="2" t="str">
        <f>VLOOKUP(B42,[1]Sheet1!$F$1:$N$65536,9,0)</f>
        <v>100</v>
      </c>
      <c r="H42" s="2" t="str">
        <f>VLOOKUP(B42,[1]Sheet1!$F$1:$O$65536,10,0)</f>
        <v>正常</v>
      </c>
      <c r="I42" s="2" t="str">
        <f>VLOOKUP(B42,[1]Sheet1!$F$1:$P$65536,11,0)</f>
        <v>2058</v>
      </c>
      <c r="J42" s="2" t="str">
        <f>VLOOKUP(B42,[1]Sheet1!$F$1:$Q$65536,12,0)</f>
        <v>74</v>
      </c>
      <c r="K42" s="2" t="str">
        <f>VLOOKUP(B42,[1]Sheet1!$F$1:$R$65536,13,0)</f>
        <v>及格</v>
      </c>
      <c r="L42" s="2" t="str">
        <f>VLOOKUP(B42,[1]Sheet1!$F$1:$S$65536,14,0)</f>
        <v>9.6</v>
      </c>
      <c r="M42" s="2" t="str">
        <f>VLOOKUP(B42,[1]Sheet1!$F$1:$T$65536,15,0)</f>
        <v>72</v>
      </c>
      <c r="N42" s="2" t="str">
        <f>VLOOKUP(B42,[1]Sheet1!$F$1:$U$65536,16,0)</f>
        <v>及格</v>
      </c>
      <c r="O42" s="2" t="str">
        <f>VLOOKUP(B42,[1]Sheet1!$F$1:$V$65536,17,0)</f>
        <v>32</v>
      </c>
      <c r="P42" s="2" t="str">
        <f>VLOOKUP(B42,[1]Sheet1!$F$1:$W$65536,18,0)</f>
        <v>100</v>
      </c>
      <c r="Q42" s="2" t="str">
        <f>VLOOKUP(B42,[1]Sheet1!$F$1:$X$65536,19,0)</f>
        <v>优秀</v>
      </c>
      <c r="R42" s="2"/>
      <c r="S42" s="2"/>
      <c r="T42" s="2"/>
      <c r="U42" s="2"/>
      <c r="V42" s="2"/>
      <c r="W42" s="2"/>
      <c r="X42" s="2"/>
      <c r="Y42" s="2" t="str">
        <f>VLOOKUP(B42,[1]Sheet1!$F$1:$AF$65536,27,0)</f>
        <v>183</v>
      </c>
      <c r="Z42" s="2" t="str">
        <f>VLOOKUP(B42,[1]Sheet1!$F$1:$AG$65536,28,0)</f>
        <v>85</v>
      </c>
      <c r="AA42" s="2" t="str">
        <f>VLOOKUP(B42,[1]Sheet1!$F$1:$AH$65536,29,0)</f>
        <v>良好</v>
      </c>
      <c r="AB42" s="2" t="str">
        <f>VLOOKUP(B42,[1]Sheet1!$F$1:$AI$65536,30,0)</f>
        <v>4.00</v>
      </c>
      <c r="AC42" s="2" t="str">
        <f>VLOOKUP(B42,[1]Sheet1!$F$1:$AJ$65536,31,0)</f>
        <v>80</v>
      </c>
      <c r="AD42" s="2" t="str">
        <f>VLOOKUP(B42,[1]Sheet1!$F$1:$AL$65536,32,0)</f>
        <v>0</v>
      </c>
      <c r="AE42" s="2" t="str">
        <f>VLOOKUP(B42,[1]Sheet1!$F$1:$AL$65536,33,0)</f>
        <v>良好</v>
      </c>
      <c r="AF42" s="2" t="str">
        <f>VLOOKUP(B42,[1]Sheet1!$F$1:$AM$65536,34,0)</f>
        <v/>
      </c>
      <c r="AG42" s="2" t="str">
        <f>VLOOKUP(B42,[1]Sheet1!$F$1:$AN$65536,35,0)</f>
        <v/>
      </c>
      <c r="AH42" s="2" t="str">
        <f>VLOOKUP(B42,[1]Sheet1!$F$1:$AO$65536,36,0)</f>
        <v/>
      </c>
      <c r="AI42" s="2" t="str">
        <f>VLOOKUP(B42,[1]Sheet1!$F$1:$AP$65536,37,0)</f>
        <v/>
      </c>
      <c r="AJ42" s="2" t="str">
        <f>VLOOKUP(B42,[1]Sheet1!$F$1:$AQ$65536,38,0)</f>
        <v>43</v>
      </c>
      <c r="AK42" s="2" t="str">
        <f>VLOOKUP(B42,[1]Sheet1!$F$1:$AR$65536,39,0)</f>
        <v>85</v>
      </c>
      <c r="AL42" s="2" t="str">
        <f>VLOOKUP(B42,[1]Sheet1!$F$1:$AS$65536,40,0)</f>
        <v>0</v>
      </c>
      <c r="AM42" s="2" t="str">
        <f>VLOOKUP(B42,[1]Sheet1!$F$1:$AT$65536,41,0)</f>
        <v>良好</v>
      </c>
      <c r="AN42" s="2" t="str">
        <f>VLOOKUP(B42,[1]Sheet1!$F$1:$AU$65536,42,0)</f>
        <v/>
      </c>
      <c r="AO42" s="2" t="str">
        <f>VLOOKUP(B42,[1]Sheet1!$F$1:$AV$65536,43,0)</f>
        <v/>
      </c>
      <c r="AP42" s="2" t="str">
        <f>VLOOKUP(B42,[1]Sheet1!$F$1:$AW$65536,44,0)</f>
        <v/>
      </c>
      <c r="AQ42" s="2" t="str">
        <f>VLOOKUP(B42,[1]Sheet1!$F$1:$AX$65536,45,0)</f>
        <v/>
      </c>
      <c r="AR42" s="2" t="str">
        <f>VLOOKUP(B42,[1]Sheet1!$F$1:$AY$65536,46,0)</f>
        <v>83.5</v>
      </c>
      <c r="AS42" s="2" t="str">
        <f>VLOOKUP(B42,[1]Sheet1!$F$1:$AZ$65536,47,0)</f>
        <v>0</v>
      </c>
      <c r="AT42" s="2" t="str">
        <f>VLOOKUP(B42,[1]Sheet1!$F$1:$BA$65536,48,0)</f>
        <v>83.5</v>
      </c>
      <c r="AU42" s="2" t="str">
        <f>VLOOKUP(B42,[1]Sheet1!$F$1:$BB$65536,49,0)</f>
        <v>良好</v>
      </c>
    </row>
    <row r="43" spans="1:47">
      <c r="A43" s="3" t="s">
        <v>221</v>
      </c>
      <c r="B43" s="3" t="s">
        <v>225</v>
      </c>
      <c r="C43" s="2" t="str">
        <f>VLOOKUP(B43,[1]Sheet1!$F$1:$J$65536,5,0)</f>
        <v>166.5</v>
      </c>
      <c r="D43" s="2" t="str">
        <f>VLOOKUP(B43,[1]Sheet1!$F$1:$K$65536,6,0)</f>
        <v>52.4</v>
      </c>
      <c r="E43" s="2" t="str">
        <f>VLOOKUP(B43,[1]Sheet1!$F$1:$L$65536,7,0)</f>
        <v>5.0</v>
      </c>
      <c r="F43" s="2" t="str">
        <f>VLOOKUP(B43,[1]Sheet1!$F$1:$M$65536,8,0)</f>
        <v>5.2</v>
      </c>
      <c r="G43" s="2" t="str">
        <f>VLOOKUP(B43,[1]Sheet1!$F$1:$N$65536,9,0)</f>
        <v>100</v>
      </c>
      <c r="H43" s="2" t="str">
        <f>VLOOKUP(B43,[1]Sheet1!$F$1:$O$65536,10,0)</f>
        <v>正常</v>
      </c>
      <c r="I43" s="2" t="str">
        <f>VLOOKUP(B43,[1]Sheet1!$F$1:$P$65536,11,0)</f>
        <v>2748</v>
      </c>
      <c r="J43" s="2" t="str">
        <f>VLOOKUP(B43,[1]Sheet1!$F$1:$Q$65536,12,0)</f>
        <v>95</v>
      </c>
      <c r="K43" s="2" t="str">
        <f>VLOOKUP(B43,[1]Sheet1!$F$1:$R$65536,13,0)</f>
        <v>优秀</v>
      </c>
      <c r="L43" s="2" t="str">
        <f>VLOOKUP(B43,[1]Sheet1!$F$1:$S$65536,14,0)</f>
        <v>8.2</v>
      </c>
      <c r="M43" s="2" t="str">
        <f>VLOOKUP(B43,[1]Sheet1!$F$1:$T$65536,15,0)</f>
        <v>95</v>
      </c>
      <c r="N43" s="2" t="str">
        <f>VLOOKUP(B43,[1]Sheet1!$F$1:$U$65536,16,0)</f>
        <v>优秀</v>
      </c>
      <c r="O43" s="2" t="str">
        <f>VLOOKUP(B43,[1]Sheet1!$F$1:$V$65536,17,0)</f>
        <v>21</v>
      </c>
      <c r="P43" s="2" t="str">
        <f>VLOOKUP(B43,[1]Sheet1!$F$1:$W$65536,18,0)</f>
        <v>95</v>
      </c>
      <c r="Q43" s="2" t="str">
        <f>VLOOKUP(B43,[1]Sheet1!$F$1:$X$65536,19,0)</f>
        <v>优秀</v>
      </c>
      <c r="R43" s="2"/>
      <c r="S43" s="2"/>
      <c r="T43" s="2"/>
      <c r="U43" s="2"/>
      <c r="V43" s="2"/>
      <c r="W43" s="2"/>
      <c r="X43" s="2"/>
      <c r="Y43" s="2" t="str">
        <f>VLOOKUP(B43,[1]Sheet1!$F$1:$AF$65536,27,0)</f>
        <v>181</v>
      </c>
      <c r="Z43" s="2" t="str">
        <f>VLOOKUP(B43,[1]Sheet1!$F$1:$AG$65536,28,0)</f>
        <v>85</v>
      </c>
      <c r="AA43" s="2" t="str">
        <f>VLOOKUP(B43,[1]Sheet1!$F$1:$AH$65536,29,0)</f>
        <v>良好</v>
      </c>
      <c r="AB43" s="2" t="str">
        <f>VLOOKUP(B43,[1]Sheet1!$F$1:$AI$65536,30,0)</f>
        <v>3.38</v>
      </c>
      <c r="AC43" s="2" t="str">
        <f>VLOOKUP(B43,[1]Sheet1!$F$1:$AJ$65536,31,0)</f>
        <v>95</v>
      </c>
      <c r="AD43" s="2" t="str">
        <f>VLOOKUP(B43,[1]Sheet1!$F$1:$AL$65536,32,0)</f>
        <v>0</v>
      </c>
      <c r="AE43" s="2" t="str">
        <f>VLOOKUP(B43,[1]Sheet1!$F$1:$AL$65536,33,0)</f>
        <v>优秀</v>
      </c>
      <c r="AF43" s="2" t="str">
        <f>VLOOKUP(B43,[1]Sheet1!$F$1:$AM$65536,34,0)</f>
        <v/>
      </c>
      <c r="AG43" s="2" t="str">
        <f>VLOOKUP(B43,[1]Sheet1!$F$1:$AN$65536,35,0)</f>
        <v/>
      </c>
      <c r="AH43" s="2" t="str">
        <f>VLOOKUP(B43,[1]Sheet1!$F$1:$AO$65536,36,0)</f>
        <v/>
      </c>
      <c r="AI43" s="2" t="str">
        <f>VLOOKUP(B43,[1]Sheet1!$F$1:$AP$65536,37,0)</f>
        <v/>
      </c>
      <c r="AJ43" s="2" t="str">
        <f>VLOOKUP(B43,[1]Sheet1!$F$1:$AQ$65536,38,0)</f>
        <v>42</v>
      </c>
      <c r="AK43" s="2" t="str">
        <f>VLOOKUP(B43,[1]Sheet1!$F$1:$AR$65536,39,0)</f>
        <v>80</v>
      </c>
      <c r="AL43" s="2" t="str">
        <f>VLOOKUP(B43,[1]Sheet1!$F$1:$AS$65536,40,0)</f>
        <v>0</v>
      </c>
      <c r="AM43" s="2" t="str">
        <f>VLOOKUP(B43,[1]Sheet1!$F$1:$AT$65536,41,0)</f>
        <v>良好</v>
      </c>
      <c r="AN43" s="2" t="str">
        <f>VLOOKUP(B43,[1]Sheet1!$F$1:$AU$65536,42,0)</f>
        <v/>
      </c>
      <c r="AO43" s="2" t="str">
        <f>VLOOKUP(B43,[1]Sheet1!$F$1:$AV$65536,43,0)</f>
        <v/>
      </c>
      <c r="AP43" s="2" t="str">
        <f>VLOOKUP(B43,[1]Sheet1!$F$1:$AW$65536,44,0)</f>
        <v/>
      </c>
      <c r="AQ43" s="2" t="str">
        <f>VLOOKUP(B43,[1]Sheet1!$F$1:$AX$65536,45,0)</f>
        <v/>
      </c>
      <c r="AR43" s="2" t="str">
        <f>VLOOKUP(B43,[1]Sheet1!$F$1:$AY$65536,46,0)</f>
        <v>93.3</v>
      </c>
      <c r="AS43" s="2" t="str">
        <f>VLOOKUP(B43,[1]Sheet1!$F$1:$AZ$65536,47,0)</f>
        <v>0</v>
      </c>
      <c r="AT43" s="2" t="str">
        <f>VLOOKUP(B43,[1]Sheet1!$F$1:$BA$65536,48,0)</f>
        <v>93.3</v>
      </c>
      <c r="AU43" s="2" t="str">
        <f>VLOOKUP(B43,[1]Sheet1!$F$1:$BB$65536,49,0)</f>
        <v>优秀</v>
      </c>
    </row>
    <row r="44" spans="1:47">
      <c r="A44" s="3" t="s">
        <v>221</v>
      </c>
      <c r="B44" s="3" t="s">
        <v>226</v>
      </c>
      <c r="C44" s="2" t="str">
        <f>VLOOKUP(B44,[1]Sheet1!$F$1:$J$65536,5,0)</f>
        <v>167.5</v>
      </c>
      <c r="D44" s="2" t="str">
        <f>VLOOKUP(B44,[1]Sheet1!$F$1:$K$65536,6,0)</f>
        <v>54.3</v>
      </c>
      <c r="E44" s="2" t="str">
        <f>VLOOKUP(B44,[1]Sheet1!$F$1:$L$65536,7,0)</f>
        <v>4.9</v>
      </c>
      <c r="F44" s="2" t="str">
        <f>VLOOKUP(B44,[1]Sheet1!$F$1:$M$65536,8,0)</f>
        <v>4.4</v>
      </c>
      <c r="G44" s="2" t="str">
        <f>VLOOKUP(B44,[1]Sheet1!$F$1:$N$65536,9,0)</f>
        <v>100</v>
      </c>
      <c r="H44" s="2" t="str">
        <f>VLOOKUP(B44,[1]Sheet1!$F$1:$O$65536,10,0)</f>
        <v>正常</v>
      </c>
      <c r="I44" s="2" t="str">
        <f>VLOOKUP(B44,[1]Sheet1!$F$1:$P$65536,11,0)</f>
        <v>3541</v>
      </c>
      <c r="J44" s="2" t="str">
        <f>VLOOKUP(B44,[1]Sheet1!$F$1:$Q$65536,12,0)</f>
        <v>95</v>
      </c>
      <c r="K44" s="2" t="str">
        <f>VLOOKUP(B44,[1]Sheet1!$F$1:$R$65536,13,0)</f>
        <v>优秀</v>
      </c>
      <c r="L44" s="2" t="str">
        <f>VLOOKUP(B44,[1]Sheet1!$F$1:$S$65536,14,0)</f>
        <v>7.4</v>
      </c>
      <c r="M44" s="2" t="str">
        <f>VLOOKUP(B44,[1]Sheet1!$F$1:$T$65536,15,0)</f>
        <v>100</v>
      </c>
      <c r="N44" s="2" t="str">
        <f>VLOOKUP(B44,[1]Sheet1!$F$1:$U$65536,16,0)</f>
        <v>优秀</v>
      </c>
      <c r="O44" s="2" t="str">
        <f>VLOOKUP(B44,[1]Sheet1!$F$1:$V$65536,17,0)</f>
        <v>21</v>
      </c>
      <c r="P44" s="2" t="str">
        <f>VLOOKUP(B44,[1]Sheet1!$F$1:$W$65536,18,0)</f>
        <v>100</v>
      </c>
      <c r="Q44" s="2" t="str">
        <f>VLOOKUP(B44,[1]Sheet1!$F$1:$X$65536,19,0)</f>
        <v>优秀</v>
      </c>
      <c r="R44" s="2"/>
      <c r="S44" s="2"/>
      <c r="T44" s="2"/>
      <c r="U44" s="2"/>
      <c r="V44" s="2"/>
      <c r="W44" s="2"/>
      <c r="X44" s="2"/>
      <c r="Y44" s="2" t="str">
        <f>VLOOKUP(B44,[1]Sheet1!$F$1:$AF$65536,27,0)</f>
        <v>240</v>
      </c>
      <c r="Z44" s="2" t="str">
        <f>VLOOKUP(B44,[1]Sheet1!$F$1:$AG$65536,28,0)</f>
        <v>100</v>
      </c>
      <c r="AA44" s="2" t="str">
        <f>VLOOKUP(B44,[1]Sheet1!$F$1:$AH$65536,29,0)</f>
        <v>优秀</v>
      </c>
      <c r="AB44" s="2" t="str">
        <f>VLOOKUP(B44,[1]Sheet1!$F$1:$AI$65536,30,0)</f>
        <v/>
      </c>
      <c r="AC44" s="2" t="str">
        <f>VLOOKUP(B44,[1]Sheet1!$F$1:$AJ$65536,31,0)</f>
        <v/>
      </c>
      <c r="AD44" s="2" t="str">
        <f>VLOOKUP(B44,[1]Sheet1!$F$1:$AL$65536,32,0)</f>
        <v/>
      </c>
      <c r="AE44" s="2" t="str">
        <f>VLOOKUP(B44,[1]Sheet1!$F$1:$AL$65536,33,0)</f>
        <v/>
      </c>
      <c r="AF44" s="2" t="str">
        <f>VLOOKUP(B44,[1]Sheet1!$F$1:$AM$65536,34,0)</f>
        <v>3.55</v>
      </c>
      <c r="AG44" s="2" t="str">
        <f>VLOOKUP(B44,[1]Sheet1!$F$1:$AN$65536,35,0)</f>
        <v>100</v>
      </c>
      <c r="AH44" s="2" t="str">
        <f>VLOOKUP(B44,[1]Sheet1!$F$1:$AO$65536,36,0)</f>
        <v>0</v>
      </c>
      <c r="AI44" s="2" t="str">
        <f>VLOOKUP(B44,[1]Sheet1!$F$1:$AP$65536,37,0)</f>
        <v>优秀</v>
      </c>
      <c r="AJ44" s="2" t="str">
        <f>VLOOKUP(B44,[1]Sheet1!$F$1:$AQ$65536,38,0)</f>
        <v/>
      </c>
      <c r="AK44" s="2" t="str">
        <f>VLOOKUP(B44,[1]Sheet1!$F$1:$AR$65536,39,0)</f>
        <v/>
      </c>
      <c r="AL44" s="2" t="str">
        <f>VLOOKUP(B44,[1]Sheet1!$F$1:$AS$65536,40,0)</f>
        <v/>
      </c>
      <c r="AM44" s="2" t="str">
        <f>VLOOKUP(B44,[1]Sheet1!$F$1:$AT$65536,41,0)</f>
        <v/>
      </c>
      <c r="AN44" s="2" t="str">
        <f>VLOOKUP(B44,[1]Sheet1!$F$1:$AU$65536,42,0)</f>
        <v>3</v>
      </c>
      <c r="AO44" s="2" t="str">
        <f>VLOOKUP(B44,[1]Sheet1!$F$1:$AV$65536,43,0)</f>
        <v>50</v>
      </c>
      <c r="AP44" s="2" t="str">
        <f>VLOOKUP(B44,[1]Sheet1!$F$1:$AW$65536,44,0)</f>
        <v>0</v>
      </c>
      <c r="AQ44" s="2" t="str">
        <f>VLOOKUP(B44,[1]Sheet1!$F$1:$AX$65536,45,0)</f>
        <v>不及格</v>
      </c>
      <c r="AR44" s="2" t="str">
        <f>VLOOKUP(B44,[1]Sheet1!$F$1:$AY$65536,46,0)</f>
        <v>94.3</v>
      </c>
      <c r="AS44" s="2" t="str">
        <f>VLOOKUP(B44,[1]Sheet1!$F$1:$AZ$65536,47,0)</f>
        <v>0</v>
      </c>
      <c r="AT44" s="2" t="str">
        <f>VLOOKUP(B44,[1]Sheet1!$F$1:$BA$65536,48,0)</f>
        <v>94.3</v>
      </c>
      <c r="AU44" s="2" t="str">
        <f>VLOOKUP(B44,[1]Sheet1!$F$1:$BB$65536,49,0)</f>
        <v>优秀</v>
      </c>
    </row>
    <row r="45" spans="1:47">
      <c r="A45" s="3" t="s">
        <v>221</v>
      </c>
      <c r="B45" s="3" t="s">
        <v>227</v>
      </c>
      <c r="C45" s="2" t="str">
        <f>VLOOKUP(B45,[1]Sheet1!$F$1:$J$65536,5,0)</f>
        <v>169</v>
      </c>
      <c r="D45" s="2" t="str">
        <f>VLOOKUP(B45,[1]Sheet1!$F$1:$K$65536,6,0)</f>
        <v>68.7</v>
      </c>
      <c r="E45" s="2" t="str">
        <f>VLOOKUP(B45,[1]Sheet1!$F$1:$L$65536,7,0)</f>
        <v>4.9</v>
      </c>
      <c r="F45" s="2" t="str">
        <f>VLOOKUP(B45,[1]Sheet1!$F$1:$M$65536,8,0)</f>
        <v>5.1</v>
      </c>
      <c r="G45" s="2" t="str">
        <f>VLOOKUP(B45,[1]Sheet1!$F$1:$N$65536,9,0)</f>
        <v>80</v>
      </c>
      <c r="H45" s="2" t="str">
        <f>VLOOKUP(B45,[1]Sheet1!$F$1:$O$65536,10,0)</f>
        <v>超重</v>
      </c>
      <c r="I45" s="2" t="str">
        <f>VLOOKUP(B45,[1]Sheet1!$F$1:$P$65536,11,0)</f>
        <v>3943</v>
      </c>
      <c r="J45" s="2" t="str">
        <f>VLOOKUP(B45,[1]Sheet1!$F$1:$Q$65536,12,0)</f>
        <v>100</v>
      </c>
      <c r="K45" s="2" t="str">
        <f>VLOOKUP(B45,[1]Sheet1!$F$1:$R$65536,13,0)</f>
        <v>优秀</v>
      </c>
      <c r="L45" s="2" t="str">
        <f>VLOOKUP(B45,[1]Sheet1!$F$1:$S$65536,14,0)</f>
        <v>7.7</v>
      </c>
      <c r="M45" s="2" t="str">
        <f>VLOOKUP(B45,[1]Sheet1!$F$1:$T$65536,15,0)</f>
        <v>100</v>
      </c>
      <c r="N45" s="2" t="str">
        <f>VLOOKUP(B45,[1]Sheet1!$F$1:$U$65536,16,0)</f>
        <v>优秀</v>
      </c>
      <c r="O45" s="2" t="str">
        <f>VLOOKUP(B45,[1]Sheet1!$F$1:$V$65536,17,0)</f>
        <v>20</v>
      </c>
      <c r="P45" s="2" t="str">
        <f>VLOOKUP(B45,[1]Sheet1!$F$1:$W$65536,18,0)</f>
        <v>100</v>
      </c>
      <c r="Q45" s="2" t="str">
        <f>VLOOKUP(B45,[1]Sheet1!$F$1:$X$65536,19,0)</f>
        <v>优秀</v>
      </c>
      <c r="R45" s="2"/>
      <c r="S45" s="2"/>
      <c r="T45" s="2"/>
      <c r="U45" s="2"/>
      <c r="V45" s="2"/>
      <c r="W45" s="2"/>
      <c r="X45" s="2"/>
      <c r="Y45" s="2" t="str">
        <f>VLOOKUP(B45,[1]Sheet1!$F$1:$AF$65536,27,0)</f>
        <v>200</v>
      </c>
      <c r="Z45" s="2" t="str">
        <f>VLOOKUP(B45,[1]Sheet1!$F$1:$AG$65536,28,0)</f>
        <v>80</v>
      </c>
      <c r="AA45" s="2" t="str">
        <f>VLOOKUP(B45,[1]Sheet1!$F$1:$AH$65536,29,0)</f>
        <v>良好</v>
      </c>
      <c r="AB45" s="2" t="str">
        <f>VLOOKUP(B45,[1]Sheet1!$F$1:$AI$65536,30,0)</f>
        <v/>
      </c>
      <c r="AC45" s="2" t="str">
        <f>VLOOKUP(B45,[1]Sheet1!$F$1:$AJ$65536,31,0)</f>
        <v/>
      </c>
      <c r="AD45" s="2" t="str">
        <f>VLOOKUP(B45,[1]Sheet1!$F$1:$AL$65536,32,0)</f>
        <v/>
      </c>
      <c r="AE45" s="2" t="str">
        <f>VLOOKUP(B45,[1]Sheet1!$F$1:$AL$65536,33,0)</f>
        <v/>
      </c>
      <c r="AF45" s="2" t="str">
        <f>VLOOKUP(B45,[1]Sheet1!$F$1:$AM$65536,34,0)</f>
        <v>4.46</v>
      </c>
      <c r="AG45" s="2" t="str">
        <f>VLOOKUP(B45,[1]Sheet1!$F$1:$AN$65536,35,0)</f>
        <v>72</v>
      </c>
      <c r="AH45" s="2" t="str">
        <f>VLOOKUP(B45,[1]Sheet1!$F$1:$AO$65536,36,0)</f>
        <v>0</v>
      </c>
      <c r="AI45" s="2" t="str">
        <f>VLOOKUP(B45,[1]Sheet1!$F$1:$AP$65536,37,0)</f>
        <v>及格</v>
      </c>
      <c r="AJ45" s="2" t="str">
        <f>VLOOKUP(B45,[1]Sheet1!$F$1:$AQ$65536,38,0)</f>
        <v/>
      </c>
      <c r="AK45" s="2" t="str">
        <f>VLOOKUP(B45,[1]Sheet1!$F$1:$AR$65536,39,0)</f>
        <v/>
      </c>
      <c r="AL45" s="2" t="str">
        <f>VLOOKUP(B45,[1]Sheet1!$F$1:$AS$65536,40,0)</f>
        <v/>
      </c>
      <c r="AM45" s="2" t="str">
        <f>VLOOKUP(B45,[1]Sheet1!$F$1:$AT$65536,41,0)</f>
        <v/>
      </c>
      <c r="AN45" s="2" t="str">
        <f>VLOOKUP(B45,[1]Sheet1!$F$1:$AU$65536,42,0)</f>
        <v>1</v>
      </c>
      <c r="AO45" s="2" t="str">
        <f>VLOOKUP(B45,[1]Sheet1!$F$1:$AV$65536,43,0)</f>
        <v>30</v>
      </c>
      <c r="AP45" s="2" t="str">
        <f>VLOOKUP(B45,[1]Sheet1!$F$1:$AW$65536,44,0)</f>
        <v>0</v>
      </c>
      <c r="AQ45" s="2" t="str">
        <f>VLOOKUP(B45,[1]Sheet1!$F$1:$AX$65536,45,0)</f>
        <v>不及格</v>
      </c>
      <c r="AR45" s="2" t="str">
        <f>VLOOKUP(B45,[1]Sheet1!$F$1:$AY$65536,46,0)</f>
        <v>82.4</v>
      </c>
      <c r="AS45" s="2" t="str">
        <f>VLOOKUP(B45,[1]Sheet1!$F$1:$AZ$65536,47,0)</f>
        <v>0</v>
      </c>
      <c r="AT45" s="2" t="str">
        <f>VLOOKUP(B45,[1]Sheet1!$F$1:$BA$65536,48,0)</f>
        <v>82.4</v>
      </c>
      <c r="AU45" s="2" t="str">
        <f>VLOOKUP(B45,[1]Sheet1!$F$1:$BB$65536,49,0)</f>
        <v>良好</v>
      </c>
    </row>
    <row r="46" spans="1:47">
      <c r="A46" s="3" t="s">
        <v>221</v>
      </c>
      <c r="B46" s="3" t="s">
        <v>228</v>
      </c>
      <c r="C46" s="2" t="str">
        <f>VLOOKUP(B46,[1]Sheet1!$F$1:$J$65536,5,0)</f>
        <v>163</v>
      </c>
      <c r="D46" s="2" t="str">
        <f>VLOOKUP(B46,[1]Sheet1!$F$1:$K$65536,6,0)</f>
        <v>48.4</v>
      </c>
      <c r="E46" s="2" t="str">
        <f>VLOOKUP(B46,[1]Sheet1!$F$1:$L$65536,7,0)</f>
        <v>4.2</v>
      </c>
      <c r="F46" s="2" t="str">
        <f>VLOOKUP(B46,[1]Sheet1!$F$1:$M$65536,8,0)</f>
        <v>4.2</v>
      </c>
      <c r="G46" s="2" t="str">
        <f>VLOOKUP(B46,[1]Sheet1!$F$1:$N$65536,9,0)</f>
        <v>100</v>
      </c>
      <c r="H46" s="2" t="str">
        <f>VLOOKUP(B46,[1]Sheet1!$F$1:$O$65536,10,0)</f>
        <v>正常</v>
      </c>
      <c r="I46" s="2" t="str">
        <f>VLOOKUP(B46,[1]Sheet1!$F$1:$P$65536,11,0)</f>
        <v>3351</v>
      </c>
      <c r="J46" s="2" t="str">
        <f>VLOOKUP(B46,[1]Sheet1!$F$1:$Q$65536,12,0)</f>
        <v>85</v>
      </c>
      <c r="K46" s="2" t="str">
        <f>VLOOKUP(B46,[1]Sheet1!$F$1:$R$65536,13,0)</f>
        <v>良好</v>
      </c>
      <c r="L46" s="2" t="str">
        <f>VLOOKUP(B46,[1]Sheet1!$F$1:$S$65536,14,0)</f>
        <v>7.6</v>
      </c>
      <c r="M46" s="2" t="str">
        <f>VLOOKUP(B46,[1]Sheet1!$F$1:$T$65536,15,0)</f>
        <v>100</v>
      </c>
      <c r="N46" s="2" t="str">
        <f>VLOOKUP(B46,[1]Sheet1!$F$1:$U$65536,16,0)</f>
        <v>优秀</v>
      </c>
      <c r="O46" s="2" t="str">
        <f>VLOOKUP(B46,[1]Sheet1!$F$1:$V$65536,17,0)</f>
        <v>21</v>
      </c>
      <c r="P46" s="2" t="str">
        <f>VLOOKUP(B46,[1]Sheet1!$F$1:$W$65536,18,0)</f>
        <v>100</v>
      </c>
      <c r="Q46" s="2" t="str">
        <f>VLOOKUP(B46,[1]Sheet1!$F$1:$X$65536,19,0)</f>
        <v>优秀</v>
      </c>
      <c r="R46" s="2"/>
      <c r="S46" s="2"/>
      <c r="T46" s="2"/>
      <c r="U46" s="2"/>
      <c r="V46" s="2"/>
      <c r="W46" s="2"/>
      <c r="X46" s="2"/>
      <c r="Y46" s="2" t="str">
        <f>VLOOKUP(B46,[1]Sheet1!$F$1:$AF$65536,27,0)</f>
        <v>210</v>
      </c>
      <c r="Z46" s="2" t="str">
        <f>VLOOKUP(B46,[1]Sheet1!$F$1:$AG$65536,28,0)</f>
        <v>85</v>
      </c>
      <c r="AA46" s="2" t="str">
        <f>VLOOKUP(B46,[1]Sheet1!$F$1:$AH$65536,29,0)</f>
        <v>良好</v>
      </c>
      <c r="AB46" s="2" t="str">
        <f>VLOOKUP(B46,[1]Sheet1!$F$1:$AI$65536,30,0)</f>
        <v/>
      </c>
      <c r="AC46" s="2" t="str">
        <f>VLOOKUP(B46,[1]Sheet1!$F$1:$AJ$65536,31,0)</f>
        <v/>
      </c>
      <c r="AD46" s="2" t="str">
        <f>VLOOKUP(B46,[1]Sheet1!$F$1:$AL$65536,32,0)</f>
        <v/>
      </c>
      <c r="AE46" s="2" t="str">
        <f>VLOOKUP(B46,[1]Sheet1!$F$1:$AL$65536,33,0)</f>
        <v/>
      </c>
      <c r="AF46" s="2" t="str">
        <f>VLOOKUP(B46,[1]Sheet1!$F$1:$AM$65536,34,0)</f>
        <v>4.16</v>
      </c>
      <c r="AG46" s="2" t="str">
        <f>VLOOKUP(B46,[1]Sheet1!$F$1:$AN$65536,35,0)</f>
        <v>85</v>
      </c>
      <c r="AH46" s="2" t="str">
        <f>VLOOKUP(B46,[1]Sheet1!$F$1:$AO$65536,36,0)</f>
        <v>0</v>
      </c>
      <c r="AI46" s="2" t="str">
        <f>VLOOKUP(B46,[1]Sheet1!$F$1:$AP$65536,37,0)</f>
        <v>良好</v>
      </c>
      <c r="AJ46" s="2" t="str">
        <f>VLOOKUP(B46,[1]Sheet1!$F$1:$AQ$65536,38,0)</f>
        <v/>
      </c>
      <c r="AK46" s="2" t="str">
        <f>VLOOKUP(B46,[1]Sheet1!$F$1:$AR$65536,39,0)</f>
        <v/>
      </c>
      <c r="AL46" s="2" t="str">
        <f>VLOOKUP(B46,[1]Sheet1!$F$1:$AS$65536,40,0)</f>
        <v/>
      </c>
      <c r="AM46" s="2" t="str">
        <f>VLOOKUP(B46,[1]Sheet1!$F$1:$AT$65536,41,0)</f>
        <v/>
      </c>
      <c r="AN46" s="2" t="str">
        <f>VLOOKUP(B46,[1]Sheet1!$F$1:$AU$65536,42,0)</f>
        <v>4</v>
      </c>
      <c r="AO46" s="2" t="str">
        <f>VLOOKUP(B46,[1]Sheet1!$F$1:$AV$65536,43,0)</f>
        <v>60</v>
      </c>
      <c r="AP46" s="2" t="str">
        <f>VLOOKUP(B46,[1]Sheet1!$F$1:$AW$65536,44,0)</f>
        <v>0</v>
      </c>
      <c r="AQ46" s="2" t="str">
        <f>VLOOKUP(B46,[1]Sheet1!$F$1:$AX$65536,45,0)</f>
        <v>及格</v>
      </c>
      <c r="AR46" s="2" t="str">
        <f>VLOOKUP(B46,[1]Sheet1!$F$1:$AY$65536,46,0)</f>
        <v>89.3</v>
      </c>
      <c r="AS46" s="2" t="str">
        <f>VLOOKUP(B46,[1]Sheet1!$F$1:$AZ$65536,47,0)</f>
        <v>0</v>
      </c>
      <c r="AT46" s="2" t="str">
        <f>VLOOKUP(B46,[1]Sheet1!$F$1:$BA$65536,48,0)</f>
        <v>89.3</v>
      </c>
      <c r="AU46" s="2" t="str">
        <f>VLOOKUP(B46,[1]Sheet1!$F$1:$BB$65536,49,0)</f>
        <v>良好</v>
      </c>
    </row>
    <row r="47" spans="1:47">
      <c r="A47" s="3" t="s">
        <v>221</v>
      </c>
      <c r="B47" s="3" t="s">
        <v>229</v>
      </c>
      <c r="C47" s="2" t="str">
        <f>VLOOKUP(B47,[1]Sheet1!$F$1:$J$65536,5,0)</f>
        <v>152</v>
      </c>
      <c r="D47" s="2" t="str">
        <f>VLOOKUP(B47,[1]Sheet1!$F$1:$K$65536,6,0)</f>
        <v>33.3</v>
      </c>
      <c r="E47" s="2" t="str">
        <f>VLOOKUP(B47,[1]Sheet1!$F$1:$L$65536,7,0)</f>
        <v>4.9</v>
      </c>
      <c r="F47" s="2" t="str">
        <f>VLOOKUP(B47,[1]Sheet1!$F$1:$M$65536,8,0)</f>
        <v>4.9</v>
      </c>
      <c r="G47" s="2" t="str">
        <f>VLOOKUP(B47,[1]Sheet1!$F$1:$N$65536,9,0)</f>
        <v>80</v>
      </c>
      <c r="H47" s="2" t="str">
        <f>VLOOKUP(B47,[1]Sheet1!$F$1:$O$65536,10,0)</f>
        <v>低体重</v>
      </c>
      <c r="I47" s="2" t="str">
        <f>VLOOKUP(B47,[1]Sheet1!$F$1:$P$65536,11,0)</f>
        <v>2517</v>
      </c>
      <c r="J47" s="2" t="str">
        <f>VLOOKUP(B47,[1]Sheet1!$F$1:$Q$65536,12,0)</f>
        <v>85</v>
      </c>
      <c r="K47" s="2" t="str">
        <f>VLOOKUP(B47,[1]Sheet1!$F$1:$R$65536,13,0)</f>
        <v>良好</v>
      </c>
      <c r="L47" s="2" t="str">
        <f>VLOOKUP(B47,[1]Sheet1!$F$1:$S$65536,14,0)</f>
        <v>8.4</v>
      </c>
      <c r="M47" s="2" t="str">
        <f>VLOOKUP(B47,[1]Sheet1!$F$1:$T$65536,15,0)</f>
        <v>85</v>
      </c>
      <c r="N47" s="2" t="str">
        <f>VLOOKUP(B47,[1]Sheet1!$F$1:$U$65536,16,0)</f>
        <v>良好</v>
      </c>
      <c r="O47" s="2" t="str">
        <f>VLOOKUP(B47,[1]Sheet1!$F$1:$V$65536,17,0)</f>
        <v>26.5</v>
      </c>
      <c r="P47" s="2" t="str">
        <f>VLOOKUP(B47,[1]Sheet1!$F$1:$W$65536,18,0)</f>
        <v>100</v>
      </c>
      <c r="Q47" s="2" t="str">
        <f>VLOOKUP(B47,[1]Sheet1!$F$1:$X$65536,19,0)</f>
        <v>优秀</v>
      </c>
      <c r="R47" s="2"/>
      <c r="S47" s="2"/>
      <c r="T47" s="2"/>
      <c r="U47" s="2"/>
      <c r="V47" s="2"/>
      <c r="W47" s="2"/>
      <c r="X47" s="2"/>
      <c r="Y47" s="2" t="str">
        <f>VLOOKUP(B47,[1]Sheet1!$F$1:$AF$65536,27,0)</f>
        <v>179</v>
      </c>
      <c r="Z47" s="2" t="str">
        <f>VLOOKUP(B47,[1]Sheet1!$F$1:$AG$65536,28,0)</f>
        <v>85</v>
      </c>
      <c r="AA47" s="2" t="str">
        <f>VLOOKUP(B47,[1]Sheet1!$F$1:$AH$65536,29,0)</f>
        <v>良好</v>
      </c>
      <c r="AB47" s="2" t="str">
        <f>VLOOKUP(B47,[1]Sheet1!$F$1:$AI$65536,30,0)</f>
        <v>3.36</v>
      </c>
      <c r="AC47" s="2" t="str">
        <f>VLOOKUP(B47,[1]Sheet1!$F$1:$AJ$65536,31,0)</f>
        <v>95</v>
      </c>
      <c r="AD47" s="2" t="str">
        <f>VLOOKUP(B47,[1]Sheet1!$F$1:$AL$65536,32,0)</f>
        <v>0</v>
      </c>
      <c r="AE47" s="2" t="str">
        <f>VLOOKUP(B47,[1]Sheet1!$F$1:$AL$65536,33,0)</f>
        <v>优秀</v>
      </c>
      <c r="AF47" s="2" t="str">
        <f>VLOOKUP(B47,[1]Sheet1!$F$1:$AM$65536,34,0)</f>
        <v/>
      </c>
      <c r="AG47" s="2" t="str">
        <f>VLOOKUP(B47,[1]Sheet1!$F$1:$AN$65536,35,0)</f>
        <v/>
      </c>
      <c r="AH47" s="2" t="str">
        <f>VLOOKUP(B47,[1]Sheet1!$F$1:$AO$65536,36,0)</f>
        <v/>
      </c>
      <c r="AI47" s="2" t="str">
        <f>VLOOKUP(B47,[1]Sheet1!$F$1:$AP$65536,37,0)</f>
        <v/>
      </c>
      <c r="AJ47" s="2" t="str">
        <f>VLOOKUP(B47,[1]Sheet1!$F$1:$AQ$65536,38,0)</f>
        <v>49</v>
      </c>
      <c r="AK47" s="2" t="str">
        <f>VLOOKUP(B47,[1]Sheet1!$F$1:$AR$65536,39,0)</f>
        <v>95</v>
      </c>
      <c r="AL47" s="2" t="str">
        <f>VLOOKUP(B47,[1]Sheet1!$F$1:$AS$65536,40,0)</f>
        <v>0</v>
      </c>
      <c r="AM47" s="2" t="str">
        <f>VLOOKUP(B47,[1]Sheet1!$F$1:$AT$65536,41,0)</f>
        <v>优秀</v>
      </c>
      <c r="AN47" s="2" t="str">
        <f>VLOOKUP(B47,[1]Sheet1!$F$1:$AU$65536,42,0)</f>
        <v/>
      </c>
      <c r="AO47" s="2" t="str">
        <f>VLOOKUP(B47,[1]Sheet1!$F$1:$AV$65536,43,0)</f>
        <v/>
      </c>
      <c r="AP47" s="2" t="str">
        <f>VLOOKUP(B47,[1]Sheet1!$F$1:$AW$65536,44,0)</f>
        <v/>
      </c>
      <c r="AQ47" s="2" t="str">
        <f>VLOOKUP(B47,[1]Sheet1!$F$1:$AX$65536,45,0)</f>
        <v/>
      </c>
      <c r="AR47" s="2" t="str">
        <f>VLOOKUP(B47,[1]Sheet1!$F$1:$AY$65536,46,0)</f>
        <v>88.8</v>
      </c>
      <c r="AS47" s="2" t="str">
        <f>VLOOKUP(B47,[1]Sheet1!$F$1:$AZ$65536,47,0)</f>
        <v>0</v>
      </c>
      <c r="AT47" s="2" t="str">
        <f>VLOOKUP(B47,[1]Sheet1!$F$1:$BA$65536,48,0)</f>
        <v>88.8</v>
      </c>
      <c r="AU47" s="2" t="str">
        <f>VLOOKUP(B47,[1]Sheet1!$F$1:$BB$65536,49,0)</f>
        <v>良好</v>
      </c>
    </row>
    <row r="48" spans="1:47">
      <c r="A48" s="3" t="s">
        <v>221</v>
      </c>
      <c r="B48" s="3" t="s">
        <v>230</v>
      </c>
      <c r="C48" s="2" t="str">
        <f>VLOOKUP(B48,[1]Sheet1!$F$1:$J$65536,5,0)</f>
        <v>166.5</v>
      </c>
      <c r="D48" s="2" t="str">
        <f>VLOOKUP(B48,[1]Sheet1!$F$1:$K$65536,6,0)</f>
        <v>57.3</v>
      </c>
      <c r="E48" s="2" t="str">
        <f>VLOOKUP(B48,[1]Sheet1!$F$1:$L$65536,7,0)</f>
        <v>5.1</v>
      </c>
      <c r="F48" s="2" t="str">
        <f>VLOOKUP(B48,[1]Sheet1!$F$1:$M$65536,8,0)</f>
        <v>5.1</v>
      </c>
      <c r="G48" s="2" t="str">
        <f>VLOOKUP(B48,[1]Sheet1!$F$1:$N$65536,9,0)</f>
        <v>100</v>
      </c>
      <c r="H48" s="2" t="str">
        <f>VLOOKUP(B48,[1]Sheet1!$F$1:$O$65536,10,0)</f>
        <v>正常</v>
      </c>
      <c r="I48" s="2" t="str">
        <f>VLOOKUP(B48,[1]Sheet1!$F$1:$P$65536,11,0)</f>
        <v>3906</v>
      </c>
      <c r="J48" s="2" t="str">
        <f>VLOOKUP(B48,[1]Sheet1!$F$1:$Q$65536,12,0)</f>
        <v>100</v>
      </c>
      <c r="K48" s="2" t="str">
        <f>VLOOKUP(B48,[1]Sheet1!$F$1:$R$65536,13,0)</f>
        <v>优秀</v>
      </c>
      <c r="L48" s="2" t="str">
        <f>VLOOKUP(B48,[1]Sheet1!$F$1:$S$65536,14,0)</f>
        <v>7.7</v>
      </c>
      <c r="M48" s="2" t="str">
        <f>VLOOKUP(B48,[1]Sheet1!$F$1:$T$65536,15,0)</f>
        <v>100</v>
      </c>
      <c r="N48" s="2" t="str">
        <f>VLOOKUP(B48,[1]Sheet1!$F$1:$U$65536,16,0)</f>
        <v>优秀</v>
      </c>
      <c r="O48" s="2" t="str">
        <f>VLOOKUP(B48,[1]Sheet1!$F$1:$V$65536,17,0)</f>
        <v>12.5</v>
      </c>
      <c r="P48" s="2" t="str">
        <f>VLOOKUP(B48,[1]Sheet1!$F$1:$W$65536,18,0)</f>
        <v>85</v>
      </c>
      <c r="Q48" s="2" t="str">
        <f>VLOOKUP(B48,[1]Sheet1!$F$1:$X$65536,19,0)</f>
        <v>良好</v>
      </c>
      <c r="R48" s="2"/>
      <c r="S48" s="2"/>
      <c r="T48" s="2"/>
      <c r="U48" s="2"/>
      <c r="V48" s="2"/>
      <c r="W48" s="2"/>
      <c r="X48" s="2"/>
      <c r="Y48" s="2" t="str">
        <f>VLOOKUP(B48,[1]Sheet1!$F$1:$AF$65536,27,0)</f>
        <v>205</v>
      </c>
      <c r="Z48" s="2" t="str">
        <f>VLOOKUP(B48,[1]Sheet1!$F$1:$AG$65536,28,0)</f>
        <v>85</v>
      </c>
      <c r="AA48" s="2" t="str">
        <f>VLOOKUP(B48,[1]Sheet1!$F$1:$AH$65536,29,0)</f>
        <v>良好</v>
      </c>
      <c r="AB48" s="2" t="str">
        <f>VLOOKUP(B48,[1]Sheet1!$F$1:$AI$65536,30,0)</f>
        <v/>
      </c>
      <c r="AC48" s="2" t="str">
        <f>VLOOKUP(B48,[1]Sheet1!$F$1:$AJ$65536,31,0)</f>
        <v/>
      </c>
      <c r="AD48" s="2" t="str">
        <f>VLOOKUP(B48,[1]Sheet1!$F$1:$AL$65536,32,0)</f>
        <v/>
      </c>
      <c r="AE48" s="2" t="str">
        <f>VLOOKUP(B48,[1]Sheet1!$F$1:$AL$65536,33,0)</f>
        <v/>
      </c>
      <c r="AF48" s="2" t="str">
        <f>VLOOKUP(B48,[1]Sheet1!$F$1:$AM$65536,34,0)</f>
        <v>4.12</v>
      </c>
      <c r="AG48" s="2" t="str">
        <f>VLOOKUP(B48,[1]Sheet1!$F$1:$AN$65536,35,0)</f>
        <v>90</v>
      </c>
      <c r="AH48" s="2" t="str">
        <f>VLOOKUP(B48,[1]Sheet1!$F$1:$AO$65536,36,0)</f>
        <v>0</v>
      </c>
      <c r="AI48" s="2" t="str">
        <f>VLOOKUP(B48,[1]Sheet1!$F$1:$AP$65536,37,0)</f>
        <v>优秀</v>
      </c>
      <c r="AJ48" s="2" t="str">
        <f>VLOOKUP(B48,[1]Sheet1!$F$1:$AQ$65536,38,0)</f>
        <v/>
      </c>
      <c r="AK48" s="2" t="str">
        <f>VLOOKUP(B48,[1]Sheet1!$F$1:$AR$65536,39,0)</f>
        <v/>
      </c>
      <c r="AL48" s="2" t="str">
        <f>VLOOKUP(B48,[1]Sheet1!$F$1:$AS$65536,40,0)</f>
        <v/>
      </c>
      <c r="AM48" s="2" t="str">
        <f>VLOOKUP(B48,[1]Sheet1!$F$1:$AT$65536,41,0)</f>
        <v/>
      </c>
      <c r="AN48" s="2" t="str">
        <f>VLOOKUP(B48,[1]Sheet1!$F$1:$AU$65536,42,0)</f>
        <v>5</v>
      </c>
      <c r="AO48" s="2" t="str">
        <f>VLOOKUP(B48,[1]Sheet1!$F$1:$AV$65536,43,0)</f>
        <v>64</v>
      </c>
      <c r="AP48" s="2" t="str">
        <f>VLOOKUP(B48,[1]Sheet1!$F$1:$AW$65536,44,0)</f>
        <v>0</v>
      </c>
      <c r="AQ48" s="2" t="str">
        <f>VLOOKUP(B48,[1]Sheet1!$F$1:$AX$65536,45,0)</f>
        <v>及格</v>
      </c>
      <c r="AR48" s="2" t="str">
        <f>VLOOKUP(B48,[1]Sheet1!$F$1:$AY$65536,46,0)</f>
        <v>91.4</v>
      </c>
      <c r="AS48" s="2" t="str">
        <f>VLOOKUP(B48,[1]Sheet1!$F$1:$AZ$65536,47,0)</f>
        <v>0</v>
      </c>
      <c r="AT48" s="2" t="str">
        <f>VLOOKUP(B48,[1]Sheet1!$F$1:$BA$65536,48,0)</f>
        <v>91.4</v>
      </c>
      <c r="AU48" s="2" t="str">
        <f>VLOOKUP(B48,[1]Sheet1!$F$1:$BB$65536,49,0)</f>
        <v>优秀</v>
      </c>
    </row>
    <row r="49" spans="1:47">
      <c r="A49" s="3" t="s">
        <v>221</v>
      </c>
      <c r="B49" s="3" t="s">
        <v>231</v>
      </c>
      <c r="C49" s="2" t="str">
        <f>VLOOKUP(B49,[1]Sheet1!$F$1:$J$65536,5,0)</f>
        <v>160</v>
      </c>
      <c r="D49" s="2" t="str">
        <f>VLOOKUP(B49,[1]Sheet1!$F$1:$K$65536,6,0)</f>
        <v>35.6</v>
      </c>
      <c r="E49" s="2" t="str">
        <f>VLOOKUP(B49,[1]Sheet1!$F$1:$L$65536,7,0)</f>
        <v>4.3</v>
      </c>
      <c r="F49" s="2" t="str">
        <f>VLOOKUP(B49,[1]Sheet1!$F$1:$M$65536,8,0)</f>
        <v>4.3</v>
      </c>
      <c r="G49" s="2" t="str">
        <f>VLOOKUP(B49,[1]Sheet1!$F$1:$N$65536,9,0)</f>
        <v>80</v>
      </c>
      <c r="H49" s="2" t="str">
        <f>VLOOKUP(B49,[1]Sheet1!$F$1:$O$65536,10,0)</f>
        <v>低体重</v>
      </c>
      <c r="I49" s="2" t="str">
        <f>VLOOKUP(B49,[1]Sheet1!$F$1:$P$65536,11,0)</f>
        <v>3510</v>
      </c>
      <c r="J49" s="2" t="str">
        <f>VLOOKUP(B49,[1]Sheet1!$F$1:$Q$65536,12,0)</f>
        <v>90</v>
      </c>
      <c r="K49" s="2" t="str">
        <f>VLOOKUP(B49,[1]Sheet1!$F$1:$R$65536,13,0)</f>
        <v>优秀</v>
      </c>
      <c r="L49" s="2" t="str">
        <f>VLOOKUP(B49,[1]Sheet1!$F$1:$S$65536,14,0)</f>
        <v>8.7</v>
      </c>
      <c r="M49" s="2" t="str">
        <f>VLOOKUP(B49,[1]Sheet1!$F$1:$T$65536,15,0)</f>
        <v>74</v>
      </c>
      <c r="N49" s="2" t="str">
        <f>VLOOKUP(B49,[1]Sheet1!$F$1:$U$65536,16,0)</f>
        <v>及格</v>
      </c>
      <c r="O49" s="2" t="str">
        <f>VLOOKUP(B49,[1]Sheet1!$F$1:$V$65536,17,0)</f>
        <v>19</v>
      </c>
      <c r="P49" s="2" t="str">
        <f>VLOOKUP(B49,[1]Sheet1!$F$1:$W$65536,18,0)</f>
        <v>100</v>
      </c>
      <c r="Q49" s="2" t="str">
        <f>VLOOKUP(B49,[1]Sheet1!$F$1:$X$65536,19,0)</f>
        <v>优秀</v>
      </c>
      <c r="R49" s="2"/>
      <c r="S49" s="2"/>
      <c r="T49" s="2"/>
      <c r="U49" s="2"/>
      <c r="V49" s="2"/>
      <c r="W49" s="2"/>
      <c r="X49" s="2"/>
      <c r="Y49" s="2" t="str">
        <f>VLOOKUP(B49,[1]Sheet1!$F$1:$AF$65536,27,0)</f>
        <v>206</v>
      </c>
      <c r="Z49" s="2" t="str">
        <f>VLOOKUP(B49,[1]Sheet1!$F$1:$AG$65536,28,0)</f>
        <v>85</v>
      </c>
      <c r="AA49" s="2" t="str">
        <f>VLOOKUP(B49,[1]Sheet1!$F$1:$AH$65536,29,0)</f>
        <v>良好</v>
      </c>
      <c r="AB49" s="2" t="str">
        <f>VLOOKUP(B49,[1]Sheet1!$F$1:$AI$65536,30,0)</f>
        <v/>
      </c>
      <c r="AC49" s="2" t="str">
        <f>VLOOKUP(B49,[1]Sheet1!$F$1:$AJ$65536,31,0)</f>
        <v/>
      </c>
      <c r="AD49" s="2" t="str">
        <f>VLOOKUP(B49,[1]Sheet1!$F$1:$AL$65536,32,0)</f>
        <v/>
      </c>
      <c r="AE49" s="2" t="str">
        <f>VLOOKUP(B49,[1]Sheet1!$F$1:$AL$65536,33,0)</f>
        <v/>
      </c>
      <c r="AF49" s="2" t="str">
        <f>VLOOKUP(B49,[1]Sheet1!$F$1:$AM$65536,34,0)</f>
        <v>4.36</v>
      </c>
      <c r="AG49" s="2" t="str">
        <f>VLOOKUP(B49,[1]Sheet1!$F$1:$AN$65536,35,0)</f>
        <v>76</v>
      </c>
      <c r="AH49" s="2" t="str">
        <f>VLOOKUP(B49,[1]Sheet1!$F$1:$AO$65536,36,0)</f>
        <v>0</v>
      </c>
      <c r="AI49" s="2" t="str">
        <f>VLOOKUP(B49,[1]Sheet1!$F$1:$AP$65536,37,0)</f>
        <v>及格</v>
      </c>
      <c r="AJ49" s="2" t="str">
        <f>VLOOKUP(B49,[1]Sheet1!$F$1:$AQ$65536,38,0)</f>
        <v/>
      </c>
      <c r="AK49" s="2" t="str">
        <f>VLOOKUP(B49,[1]Sheet1!$F$1:$AR$65536,39,0)</f>
        <v/>
      </c>
      <c r="AL49" s="2" t="str">
        <f>VLOOKUP(B49,[1]Sheet1!$F$1:$AS$65536,40,0)</f>
        <v/>
      </c>
      <c r="AM49" s="2" t="str">
        <f>VLOOKUP(B49,[1]Sheet1!$F$1:$AT$65536,41,0)</f>
        <v/>
      </c>
      <c r="AN49" s="2" t="str">
        <f>VLOOKUP(B49,[1]Sheet1!$F$1:$AU$65536,42,0)</f>
        <v>2</v>
      </c>
      <c r="AO49" s="2" t="str">
        <f>VLOOKUP(B49,[1]Sheet1!$F$1:$AV$65536,43,0)</f>
        <v>40</v>
      </c>
      <c r="AP49" s="2" t="str">
        <f>VLOOKUP(B49,[1]Sheet1!$F$1:$AW$65536,44,0)</f>
        <v>0</v>
      </c>
      <c r="AQ49" s="2" t="str">
        <f>VLOOKUP(B49,[1]Sheet1!$F$1:$AX$65536,45,0)</f>
        <v>不及格</v>
      </c>
      <c r="AR49" s="2" t="str">
        <f>VLOOKUP(B49,[1]Sheet1!$F$1:$AY$65536,46,0)</f>
        <v>78.0</v>
      </c>
      <c r="AS49" s="2" t="str">
        <f>VLOOKUP(B49,[1]Sheet1!$F$1:$AZ$65536,47,0)</f>
        <v>0</v>
      </c>
      <c r="AT49" s="2" t="str">
        <f>VLOOKUP(B49,[1]Sheet1!$F$1:$BA$65536,48,0)</f>
        <v>78</v>
      </c>
      <c r="AU49" s="2" t="str">
        <f>VLOOKUP(B49,[1]Sheet1!$F$1:$BB$65536,49,0)</f>
        <v>及格</v>
      </c>
    </row>
    <row r="50" spans="1:47">
      <c r="A50" s="3" t="s">
        <v>221</v>
      </c>
      <c r="B50" s="3" t="s">
        <v>232</v>
      </c>
      <c r="C50" s="2" t="str">
        <f>VLOOKUP(B50,[1]Sheet1!$F$1:$J$65536,5,0)</f>
        <v>160.5</v>
      </c>
      <c r="D50" s="2" t="str">
        <f>VLOOKUP(B50,[1]Sheet1!$F$1:$K$65536,6,0)</f>
        <v>68</v>
      </c>
      <c r="E50" s="2" t="str">
        <f>VLOOKUP(B50,[1]Sheet1!$F$1:$L$65536,7,0)</f>
        <v>4.5</v>
      </c>
      <c r="F50" s="2" t="str">
        <f>VLOOKUP(B50,[1]Sheet1!$F$1:$M$65536,8,0)</f>
        <v>4.3</v>
      </c>
      <c r="G50" s="2" t="str">
        <f>VLOOKUP(B50,[1]Sheet1!$F$1:$N$65536,9,0)</f>
        <v>60</v>
      </c>
      <c r="H50" s="2" t="str">
        <f>VLOOKUP(B50,[1]Sheet1!$F$1:$O$65536,10,0)</f>
        <v>肥胖</v>
      </c>
      <c r="I50" s="2" t="str">
        <f>VLOOKUP(B50,[1]Sheet1!$F$1:$P$65536,11,0)</f>
        <v>3360</v>
      </c>
      <c r="J50" s="2" t="str">
        <f>VLOOKUP(B50,[1]Sheet1!$F$1:$Q$65536,12,0)</f>
        <v>85</v>
      </c>
      <c r="K50" s="2" t="str">
        <f>VLOOKUP(B50,[1]Sheet1!$F$1:$R$65536,13,0)</f>
        <v>良好</v>
      </c>
      <c r="L50" s="2" t="str">
        <f>VLOOKUP(B50,[1]Sheet1!$F$1:$S$65536,14,0)</f>
        <v>8.4</v>
      </c>
      <c r="M50" s="2" t="str">
        <f>VLOOKUP(B50,[1]Sheet1!$F$1:$T$65536,15,0)</f>
        <v>78</v>
      </c>
      <c r="N50" s="2" t="str">
        <f>VLOOKUP(B50,[1]Sheet1!$F$1:$U$65536,16,0)</f>
        <v>及格</v>
      </c>
      <c r="O50" s="2" t="str">
        <f>VLOOKUP(B50,[1]Sheet1!$F$1:$V$65536,17,0)</f>
        <v>11.5</v>
      </c>
      <c r="P50" s="2" t="str">
        <f>VLOOKUP(B50,[1]Sheet1!$F$1:$W$65536,18,0)</f>
        <v>80</v>
      </c>
      <c r="Q50" s="2" t="str">
        <f>VLOOKUP(B50,[1]Sheet1!$F$1:$X$65536,19,0)</f>
        <v>良好</v>
      </c>
      <c r="R50" s="2"/>
      <c r="S50" s="2"/>
      <c r="T50" s="2"/>
      <c r="U50" s="2"/>
      <c r="V50" s="2"/>
      <c r="W50" s="2"/>
      <c r="X50" s="2"/>
      <c r="Y50" s="2" t="str">
        <f>VLOOKUP(B50,[1]Sheet1!$F$1:$AF$65536,27,0)</f>
        <v>209</v>
      </c>
      <c r="Z50" s="2" t="str">
        <f>VLOOKUP(B50,[1]Sheet1!$F$1:$AG$65536,28,0)</f>
        <v>85</v>
      </c>
      <c r="AA50" s="2" t="str">
        <f>VLOOKUP(B50,[1]Sheet1!$F$1:$AH$65536,29,0)</f>
        <v>良好</v>
      </c>
      <c r="AB50" s="2" t="str">
        <f>VLOOKUP(B50,[1]Sheet1!$F$1:$AI$65536,30,0)</f>
        <v/>
      </c>
      <c r="AC50" s="2" t="str">
        <f>VLOOKUP(B50,[1]Sheet1!$F$1:$AJ$65536,31,0)</f>
        <v/>
      </c>
      <c r="AD50" s="2" t="str">
        <f>VLOOKUP(B50,[1]Sheet1!$F$1:$AL$65536,32,0)</f>
        <v/>
      </c>
      <c r="AE50" s="2" t="str">
        <f>VLOOKUP(B50,[1]Sheet1!$F$1:$AL$65536,33,0)</f>
        <v/>
      </c>
      <c r="AF50" s="2" t="str">
        <f>VLOOKUP(B50,[1]Sheet1!$F$1:$AM$65536,34,0)</f>
        <v>4.49</v>
      </c>
      <c r="AG50" s="2" t="str">
        <f>VLOOKUP(B50,[1]Sheet1!$F$1:$AN$65536,35,0)</f>
        <v>72</v>
      </c>
      <c r="AH50" s="2" t="str">
        <f>VLOOKUP(B50,[1]Sheet1!$F$1:$AO$65536,36,0)</f>
        <v>0</v>
      </c>
      <c r="AI50" s="2" t="str">
        <f>VLOOKUP(B50,[1]Sheet1!$F$1:$AP$65536,37,0)</f>
        <v>及格</v>
      </c>
      <c r="AJ50" s="2" t="str">
        <f>VLOOKUP(B50,[1]Sheet1!$F$1:$AQ$65536,38,0)</f>
        <v/>
      </c>
      <c r="AK50" s="2" t="str">
        <f>VLOOKUP(B50,[1]Sheet1!$F$1:$AR$65536,39,0)</f>
        <v/>
      </c>
      <c r="AL50" s="2" t="str">
        <f>VLOOKUP(B50,[1]Sheet1!$F$1:$AS$65536,40,0)</f>
        <v/>
      </c>
      <c r="AM50" s="2" t="str">
        <f>VLOOKUP(B50,[1]Sheet1!$F$1:$AT$65536,41,0)</f>
        <v/>
      </c>
      <c r="AN50" s="2" t="str">
        <f>VLOOKUP(B50,[1]Sheet1!$F$1:$AU$65536,42,0)</f>
        <v>4</v>
      </c>
      <c r="AO50" s="2" t="str">
        <f>VLOOKUP(B50,[1]Sheet1!$F$1:$AV$65536,43,0)</f>
        <v>60</v>
      </c>
      <c r="AP50" s="2" t="str">
        <f>VLOOKUP(B50,[1]Sheet1!$F$1:$AW$65536,44,0)</f>
        <v>0</v>
      </c>
      <c r="AQ50" s="2" t="str">
        <f>VLOOKUP(B50,[1]Sheet1!$F$1:$AX$65536,45,0)</f>
        <v>及格</v>
      </c>
      <c r="AR50" s="2" t="str">
        <f>VLOOKUP(B50,[1]Sheet1!$F$1:$AY$65536,46,0)</f>
        <v>74.3</v>
      </c>
      <c r="AS50" s="2" t="str">
        <f>VLOOKUP(B50,[1]Sheet1!$F$1:$AZ$65536,47,0)</f>
        <v>0</v>
      </c>
      <c r="AT50" s="2" t="str">
        <f>VLOOKUP(B50,[1]Sheet1!$F$1:$BA$65536,48,0)</f>
        <v>74.3</v>
      </c>
      <c r="AU50" s="2" t="str">
        <f>VLOOKUP(B50,[1]Sheet1!$F$1:$BB$65536,49,0)</f>
        <v>及格</v>
      </c>
    </row>
    <row r="51" spans="1:47">
      <c r="A51" s="3" t="s">
        <v>221</v>
      </c>
      <c r="B51" s="3" t="s">
        <v>233</v>
      </c>
      <c r="C51" s="2" t="str">
        <f>VLOOKUP(B51,[1]Sheet1!$F$1:$J$65536,5,0)</f>
        <v>160.5</v>
      </c>
      <c r="D51" s="2" t="str">
        <f>VLOOKUP(B51,[1]Sheet1!$F$1:$K$65536,6,0)</f>
        <v>49.5</v>
      </c>
      <c r="E51" s="2" t="str">
        <f>VLOOKUP(B51,[1]Sheet1!$F$1:$L$65536,7,0)</f>
        <v>4.4</v>
      </c>
      <c r="F51" s="2" t="str">
        <f>VLOOKUP(B51,[1]Sheet1!$F$1:$M$65536,8,0)</f>
        <v>4.5</v>
      </c>
      <c r="G51" s="2" t="str">
        <f>VLOOKUP(B51,[1]Sheet1!$F$1:$N$65536,9,0)</f>
        <v>100</v>
      </c>
      <c r="H51" s="2" t="str">
        <f>VLOOKUP(B51,[1]Sheet1!$F$1:$O$65536,10,0)</f>
        <v>正常</v>
      </c>
      <c r="I51" s="2" t="str">
        <f>VLOOKUP(B51,[1]Sheet1!$F$1:$P$65536,11,0)</f>
        <v>2630</v>
      </c>
      <c r="J51" s="2" t="str">
        <f>VLOOKUP(B51,[1]Sheet1!$F$1:$Q$65536,12,0)</f>
        <v>90</v>
      </c>
      <c r="K51" s="2" t="str">
        <f>VLOOKUP(B51,[1]Sheet1!$F$1:$R$65536,13,0)</f>
        <v>优秀</v>
      </c>
      <c r="L51" s="2" t="str">
        <f>VLOOKUP(B51,[1]Sheet1!$F$1:$S$65536,14,0)</f>
        <v>8.6</v>
      </c>
      <c r="M51" s="2" t="str">
        <f>VLOOKUP(B51,[1]Sheet1!$F$1:$T$65536,15,0)</f>
        <v>85</v>
      </c>
      <c r="N51" s="2" t="str">
        <f>VLOOKUP(B51,[1]Sheet1!$F$1:$U$65536,16,0)</f>
        <v>良好</v>
      </c>
      <c r="O51" s="2" t="str">
        <f>VLOOKUP(B51,[1]Sheet1!$F$1:$V$65536,17,0)</f>
        <v>26</v>
      </c>
      <c r="P51" s="2" t="str">
        <f>VLOOKUP(B51,[1]Sheet1!$F$1:$W$65536,18,0)</f>
        <v>100</v>
      </c>
      <c r="Q51" s="2" t="str">
        <f>VLOOKUP(B51,[1]Sheet1!$F$1:$X$65536,19,0)</f>
        <v>优秀</v>
      </c>
      <c r="R51" s="2"/>
      <c r="S51" s="2"/>
      <c r="T51" s="2"/>
      <c r="U51" s="2"/>
      <c r="V51" s="2"/>
      <c r="W51" s="2"/>
      <c r="X51" s="2"/>
      <c r="Y51" s="2" t="str">
        <f>VLOOKUP(B51,[1]Sheet1!$F$1:$AF$65536,27,0)</f>
        <v>182</v>
      </c>
      <c r="Z51" s="2" t="str">
        <f>VLOOKUP(B51,[1]Sheet1!$F$1:$AG$65536,28,0)</f>
        <v>85</v>
      </c>
      <c r="AA51" s="2" t="str">
        <f>VLOOKUP(B51,[1]Sheet1!$F$1:$AH$65536,29,0)</f>
        <v>良好</v>
      </c>
      <c r="AB51" s="2" t="str">
        <f>VLOOKUP(B51,[1]Sheet1!$F$1:$AI$65536,30,0)</f>
        <v>4.13</v>
      </c>
      <c r="AC51" s="2" t="str">
        <f>VLOOKUP(B51,[1]Sheet1!$F$1:$AJ$65536,31,0)</f>
        <v>76</v>
      </c>
      <c r="AD51" s="2" t="str">
        <f>VLOOKUP(B51,[1]Sheet1!$F$1:$AL$65536,32,0)</f>
        <v>0</v>
      </c>
      <c r="AE51" s="2" t="str">
        <f>VLOOKUP(B51,[1]Sheet1!$F$1:$AL$65536,33,0)</f>
        <v>及格</v>
      </c>
      <c r="AF51" s="2" t="str">
        <f>VLOOKUP(B51,[1]Sheet1!$F$1:$AM$65536,34,0)</f>
        <v/>
      </c>
      <c r="AG51" s="2" t="str">
        <f>VLOOKUP(B51,[1]Sheet1!$F$1:$AN$65536,35,0)</f>
        <v/>
      </c>
      <c r="AH51" s="2" t="str">
        <f>VLOOKUP(B51,[1]Sheet1!$F$1:$AO$65536,36,0)</f>
        <v/>
      </c>
      <c r="AI51" s="2" t="str">
        <f>VLOOKUP(B51,[1]Sheet1!$F$1:$AP$65536,37,0)</f>
        <v/>
      </c>
      <c r="AJ51" s="2" t="str">
        <f>VLOOKUP(B51,[1]Sheet1!$F$1:$AQ$65536,38,0)</f>
        <v>43</v>
      </c>
      <c r="AK51" s="2" t="str">
        <f>VLOOKUP(B51,[1]Sheet1!$F$1:$AR$65536,39,0)</f>
        <v>85</v>
      </c>
      <c r="AL51" s="2" t="str">
        <f>VLOOKUP(B51,[1]Sheet1!$F$1:$AS$65536,40,0)</f>
        <v>0</v>
      </c>
      <c r="AM51" s="2" t="str">
        <f>VLOOKUP(B51,[1]Sheet1!$F$1:$AT$65536,41,0)</f>
        <v>良好</v>
      </c>
      <c r="AN51" s="2" t="str">
        <f>VLOOKUP(B51,[1]Sheet1!$F$1:$AU$65536,42,0)</f>
        <v/>
      </c>
      <c r="AO51" s="2" t="str">
        <f>VLOOKUP(B51,[1]Sheet1!$F$1:$AV$65536,43,0)</f>
        <v/>
      </c>
      <c r="AP51" s="2" t="str">
        <f>VLOOKUP(B51,[1]Sheet1!$F$1:$AW$65536,44,0)</f>
        <v/>
      </c>
      <c r="AQ51" s="2" t="str">
        <f>VLOOKUP(B51,[1]Sheet1!$F$1:$AX$65536,45,0)</f>
        <v/>
      </c>
      <c r="AR51" s="2" t="str">
        <f>VLOOKUP(B51,[1]Sheet1!$F$1:$AY$65536,46,0)</f>
        <v>87.7</v>
      </c>
      <c r="AS51" s="2" t="str">
        <f>VLOOKUP(B51,[1]Sheet1!$F$1:$AZ$65536,47,0)</f>
        <v>0</v>
      </c>
      <c r="AT51" s="2" t="str">
        <f>VLOOKUP(B51,[1]Sheet1!$F$1:$BA$65536,48,0)</f>
        <v>87.7</v>
      </c>
      <c r="AU51" s="2" t="str">
        <f>VLOOKUP(B51,[1]Sheet1!$F$1:$BB$65536,49,0)</f>
        <v>良好</v>
      </c>
    </row>
    <row r="52" spans="1:47">
      <c r="A52" s="3" t="s">
        <v>234</v>
      </c>
      <c r="B52" s="4" t="s">
        <v>235</v>
      </c>
      <c r="C52" s="2" t="str">
        <f>VLOOKUP(B52,[1]Sheet1!$F$1:$J$65536,5,0)</f>
        <v>158.5</v>
      </c>
      <c r="D52" s="2" t="str">
        <f>VLOOKUP(B52,[1]Sheet1!$F$1:$K$65536,6,0)</f>
        <v>46.4</v>
      </c>
      <c r="E52" s="2" t="str">
        <f>VLOOKUP(B52,[1]Sheet1!$F$1:$L$65536,7,0)</f>
        <v>4.0</v>
      </c>
      <c r="F52" s="2" t="str">
        <f>VLOOKUP(B52,[1]Sheet1!$F$1:$M$65536,8,0)</f>
        <v>4.0</v>
      </c>
      <c r="G52" s="2" t="str">
        <f>VLOOKUP(B52,[1]Sheet1!$F$1:$N$65536,9,0)</f>
        <v>100</v>
      </c>
      <c r="H52" s="2" t="str">
        <f>VLOOKUP(B52,[1]Sheet1!$F$1:$O$65536,10,0)</f>
        <v>正常</v>
      </c>
      <c r="I52" s="2" t="str">
        <f>VLOOKUP(B52,[1]Sheet1!$F$1:$P$65536,11,0)</f>
        <v>2825</v>
      </c>
      <c r="J52" s="2" t="str">
        <f>VLOOKUP(B52,[1]Sheet1!$F$1:$Q$65536,12,0)</f>
        <v>100</v>
      </c>
      <c r="K52" s="2" t="str">
        <f>VLOOKUP(B52,[1]Sheet1!$F$1:$R$65536,13,0)</f>
        <v>优秀</v>
      </c>
      <c r="L52" s="2" t="str">
        <f>VLOOKUP(B52,[1]Sheet1!$F$1:$S$65536,14,0)</f>
        <v>8.4</v>
      </c>
      <c r="M52" s="2" t="str">
        <f>VLOOKUP(B52,[1]Sheet1!$F$1:$T$65536,15,0)</f>
        <v>85</v>
      </c>
      <c r="N52" s="2" t="str">
        <f>VLOOKUP(B52,[1]Sheet1!$F$1:$U$65536,16,0)</f>
        <v>良好</v>
      </c>
      <c r="O52" s="2" t="str">
        <f>VLOOKUP(B52,[1]Sheet1!$F$1:$V$65536,17,0)</f>
        <v>19</v>
      </c>
      <c r="P52" s="2" t="str">
        <f>VLOOKUP(B52,[1]Sheet1!$F$1:$W$65536,18,0)</f>
        <v>90</v>
      </c>
      <c r="Q52" s="2" t="str">
        <f>VLOOKUP(B52,[1]Sheet1!$F$1:$X$65536,19,0)</f>
        <v>优秀</v>
      </c>
      <c r="R52" s="2"/>
      <c r="S52" s="2"/>
      <c r="T52" s="2"/>
      <c r="U52" s="2"/>
      <c r="V52" s="2"/>
      <c r="W52" s="2"/>
      <c r="X52" s="2"/>
      <c r="Y52" s="2" t="str">
        <f>VLOOKUP(B52,[1]Sheet1!$F$1:$AF$65536,27,0)</f>
        <v>185</v>
      </c>
      <c r="Z52" s="2" t="str">
        <f>VLOOKUP(B52,[1]Sheet1!$F$1:$AG$65536,28,0)</f>
        <v>90</v>
      </c>
      <c r="AA52" s="2" t="str">
        <f>VLOOKUP(B52,[1]Sheet1!$F$1:$AH$65536,29,0)</f>
        <v>优秀</v>
      </c>
      <c r="AB52" s="2" t="str">
        <f>VLOOKUP(B52,[1]Sheet1!$F$1:$AI$65536,30,0)</f>
        <v>3.39</v>
      </c>
      <c r="AC52" s="2" t="str">
        <f>VLOOKUP(B52,[1]Sheet1!$F$1:$AJ$65536,31,0)</f>
        <v>95</v>
      </c>
      <c r="AD52" s="2" t="str">
        <f>VLOOKUP(B52,[1]Sheet1!$F$1:$AL$65536,32,0)</f>
        <v>0</v>
      </c>
      <c r="AE52" s="2" t="str">
        <f>VLOOKUP(B52,[1]Sheet1!$F$1:$AL$65536,33,0)</f>
        <v>优秀</v>
      </c>
      <c r="AF52" s="2" t="str">
        <f>VLOOKUP(B52,[1]Sheet1!$F$1:$AM$65536,34,0)</f>
        <v/>
      </c>
      <c r="AG52" s="2" t="str">
        <f>VLOOKUP(B52,[1]Sheet1!$F$1:$AN$65536,35,0)</f>
        <v/>
      </c>
      <c r="AH52" s="2" t="str">
        <f>VLOOKUP(B52,[1]Sheet1!$F$1:$AO$65536,36,0)</f>
        <v/>
      </c>
      <c r="AI52" s="2" t="str">
        <f>VLOOKUP(B52,[1]Sheet1!$F$1:$AP$65536,37,0)</f>
        <v/>
      </c>
      <c r="AJ52" s="2" t="str">
        <f>VLOOKUP(B52,[1]Sheet1!$F$1:$AQ$65536,38,0)</f>
        <v>50</v>
      </c>
      <c r="AK52" s="2" t="str">
        <f>VLOOKUP(B52,[1]Sheet1!$F$1:$AR$65536,39,0)</f>
        <v>100</v>
      </c>
      <c r="AL52" s="2" t="str">
        <f>VLOOKUP(B52,[1]Sheet1!$F$1:$AS$65536,40,0)</f>
        <v>0</v>
      </c>
      <c r="AM52" s="2" t="str">
        <f>VLOOKUP(B52,[1]Sheet1!$F$1:$AT$65536,41,0)</f>
        <v>优秀</v>
      </c>
      <c r="AN52" s="2" t="str">
        <f>VLOOKUP(B52,[1]Sheet1!$F$1:$AU$65536,42,0)</f>
        <v/>
      </c>
      <c r="AO52" s="2" t="str">
        <f>VLOOKUP(B52,[1]Sheet1!$F$1:$AV$65536,43,0)</f>
        <v/>
      </c>
      <c r="AP52" s="2" t="str">
        <f>VLOOKUP(B52,[1]Sheet1!$F$1:$AW$65536,44,0)</f>
        <v/>
      </c>
      <c r="AQ52" s="2" t="str">
        <f>VLOOKUP(B52,[1]Sheet1!$F$1:$AX$65536,45,0)</f>
        <v/>
      </c>
      <c r="AR52" s="2" t="str">
        <f>VLOOKUP(B52,[1]Sheet1!$F$1:$AY$65536,46,0)</f>
        <v>94.0</v>
      </c>
      <c r="AS52" s="2" t="str">
        <f>VLOOKUP(B52,[1]Sheet1!$F$1:$AZ$65536,47,0)</f>
        <v>0</v>
      </c>
      <c r="AT52" s="2" t="str">
        <f>VLOOKUP(B52,[1]Sheet1!$F$1:$BA$65536,48,0)</f>
        <v>94</v>
      </c>
      <c r="AU52" s="2" t="str">
        <f>VLOOKUP(B52,[1]Sheet1!$F$1:$BB$65536,49,0)</f>
        <v>优秀</v>
      </c>
    </row>
    <row r="53" spans="1:47">
      <c r="A53" s="3" t="s">
        <v>234</v>
      </c>
      <c r="B53" s="4" t="s">
        <v>236</v>
      </c>
      <c r="C53" s="2" t="str">
        <f>VLOOKUP(B53,[1]Sheet1!$F$1:$J$65536,5,0)</f>
        <v>156.5</v>
      </c>
      <c r="D53" s="2" t="str">
        <f>VLOOKUP(B53,[1]Sheet1!$F$1:$K$65536,6,0)</f>
        <v>47</v>
      </c>
      <c r="E53" s="2" t="str">
        <f>VLOOKUP(B53,[1]Sheet1!$F$1:$L$65536,7,0)</f>
        <v>5.1</v>
      </c>
      <c r="F53" s="2" t="str">
        <f>VLOOKUP(B53,[1]Sheet1!$F$1:$M$65536,8,0)</f>
        <v>5.0</v>
      </c>
      <c r="G53" s="2" t="str">
        <f>VLOOKUP(B53,[1]Sheet1!$F$1:$N$65536,9,0)</f>
        <v>100</v>
      </c>
      <c r="H53" s="2" t="str">
        <f>VLOOKUP(B53,[1]Sheet1!$F$1:$O$65536,10,0)</f>
        <v>正常</v>
      </c>
      <c r="I53" s="2" t="str">
        <f>VLOOKUP(B53,[1]Sheet1!$F$1:$P$65536,11,0)</f>
        <v>1742</v>
      </c>
      <c r="J53" s="2" t="str">
        <f>VLOOKUP(B53,[1]Sheet1!$F$1:$Q$65536,12,0)</f>
        <v>66</v>
      </c>
      <c r="K53" s="2" t="str">
        <f>VLOOKUP(B53,[1]Sheet1!$F$1:$R$65536,13,0)</f>
        <v>及格</v>
      </c>
      <c r="L53" s="2" t="str">
        <f>VLOOKUP(B53,[1]Sheet1!$F$1:$S$65536,14,0)</f>
        <v>8.6</v>
      </c>
      <c r="M53" s="2" t="str">
        <f>VLOOKUP(B53,[1]Sheet1!$F$1:$T$65536,15,0)</f>
        <v>85</v>
      </c>
      <c r="N53" s="2" t="str">
        <f>VLOOKUP(B53,[1]Sheet1!$F$1:$U$65536,16,0)</f>
        <v>良好</v>
      </c>
      <c r="O53" s="2" t="str">
        <f>VLOOKUP(B53,[1]Sheet1!$F$1:$V$65536,17,0)</f>
        <v>14</v>
      </c>
      <c r="P53" s="2" t="str">
        <f>VLOOKUP(B53,[1]Sheet1!$F$1:$W$65536,18,0)</f>
        <v>78</v>
      </c>
      <c r="Q53" s="2" t="str">
        <f>VLOOKUP(B53,[1]Sheet1!$F$1:$X$65536,19,0)</f>
        <v>及格</v>
      </c>
      <c r="R53" s="2"/>
      <c r="S53" s="2"/>
      <c r="T53" s="2"/>
      <c r="U53" s="2"/>
      <c r="V53" s="2"/>
      <c r="W53" s="2"/>
      <c r="X53" s="2"/>
      <c r="Y53" s="2" t="str">
        <f>VLOOKUP(B53,[1]Sheet1!$F$1:$AF$65536,27,0)</f>
        <v>160</v>
      </c>
      <c r="Z53" s="2" t="str">
        <f>VLOOKUP(B53,[1]Sheet1!$F$1:$AG$65536,28,0)</f>
        <v>72</v>
      </c>
      <c r="AA53" s="2" t="str">
        <f>VLOOKUP(B53,[1]Sheet1!$F$1:$AH$65536,29,0)</f>
        <v>及格</v>
      </c>
      <c r="AB53" s="2" t="str">
        <f>VLOOKUP(B53,[1]Sheet1!$F$1:$AI$65536,30,0)</f>
        <v>3.58</v>
      </c>
      <c r="AC53" s="2" t="str">
        <f>VLOOKUP(B53,[1]Sheet1!$F$1:$AJ$65536,31,0)</f>
        <v>80</v>
      </c>
      <c r="AD53" s="2" t="str">
        <f>VLOOKUP(B53,[1]Sheet1!$F$1:$AL$65536,32,0)</f>
        <v>0</v>
      </c>
      <c r="AE53" s="2" t="str">
        <f>VLOOKUP(B53,[1]Sheet1!$F$1:$AL$65536,33,0)</f>
        <v>良好</v>
      </c>
      <c r="AF53" s="2" t="str">
        <f>VLOOKUP(B53,[1]Sheet1!$F$1:$AM$65536,34,0)</f>
        <v/>
      </c>
      <c r="AG53" s="2" t="str">
        <f>VLOOKUP(B53,[1]Sheet1!$F$1:$AN$65536,35,0)</f>
        <v/>
      </c>
      <c r="AH53" s="2" t="str">
        <f>VLOOKUP(B53,[1]Sheet1!$F$1:$AO$65536,36,0)</f>
        <v/>
      </c>
      <c r="AI53" s="2" t="str">
        <f>VLOOKUP(B53,[1]Sheet1!$F$1:$AP$65536,37,0)</f>
        <v/>
      </c>
      <c r="AJ53" s="2" t="str">
        <f>VLOOKUP(B53,[1]Sheet1!$F$1:$AQ$65536,38,0)</f>
        <v>45</v>
      </c>
      <c r="AK53" s="2" t="str">
        <f>VLOOKUP(B53,[1]Sheet1!$F$1:$AR$65536,39,0)</f>
        <v>85</v>
      </c>
      <c r="AL53" s="2" t="str">
        <f>VLOOKUP(B53,[1]Sheet1!$F$1:$AS$65536,40,0)</f>
        <v>0</v>
      </c>
      <c r="AM53" s="2" t="str">
        <f>VLOOKUP(B53,[1]Sheet1!$F$1:$AT$65536,41,0)</f>
        <v>良好</v>
      </c>
      <c r="AN53" s="2" t="str">
        <f>VLOOKUP(B53,[1]Sheet1!$F$1:$AU$65536,42,0)</f>
        <v/>
      </c>
      <c r="AO53" s="2" t="str">
        <f>VLOOKUP(B53,[1]Sheet1!$F$1:$AV$65536,43,0)</f>
        <v/>
      </c>
      <c r="AP53" s="2" t="str">
        <f>VLOOKUP(B53,[1]Sheet1!$F$1:$AW$65536,44,0)</f>
        <v/>
      </c>
      <c r="AQ53" s="2" t="str">
        <f>VLOOKUP(B53,[1]Sheet1!$F$1:$AX$65536,45,0)</f>
        <v/>
      </c>
      <c r="AR53" s="2" t="str">
        <f>VLOOKUP(B53,[1]Sheet1!$F$1:$AY$65536,46,0)</f>
        <v>81.4</v>
      </c>
      <c r="AS53" s="2" t="str">
        <f>VLOOKUP(B53,[1]Sheet1!$F$1:$AZ$65536,47,0)</f>
        <v>0</v>
      </c>
      <c r="AT53" s="2" t="str">
        <f>VLOOKUP(B53,[1]Sheet1!$F$1:$BA$65536,48,0)</f>
        <v>81.4</v>
      </c>
      <c r="AU53" s="2" t="str">
        <f>VLOOKUP(B53,[1]Sheet1!$F$1:$BB$65536,49,0)</f>
        <v>良好</v>
      </c>
    </row>
    <row r="54" spans="1:47">
      <c r="A54" s="3" t="s">
        <v>234</v>
      </c>
      <c r="B54" s="4" t="s">
        <v>237</v>
      </c>
      <c r="C54" s="2" t="str">
        <f>VLOOKUP(B54,[1]Sheet1!$F$1:$J$65536,5,0)</f>
        <v>140.5</v>
      </c>
      <c r="D54" s="2" t="str">
        <f>VLOOKUP(B54,[1]Sheet1!$F$1:$K$65536,6,0)</f>
        <v>31.2</v>
      </c>
      <c r="E54" s="2" t="str">
        <f>VLOOKUP(B54,[1]Sheet1!$F$1:$L$65536,7,0)</f>
        <v>5.1</v>
      </c>
      <c r="F54" s="2" t="str">
        <f>VLOOKUP(B54,[1]Sheet1!$F$1:$M$65536,8,0)</f>
        <v>4.7</v>
      </c>
      <c r="G54" s="2" t="str">
        <f>VLOOKUP(B54,[1]Sheet1!$F$1:$N$65536,9,0)</f>
        <v>100</v>
      </c>
      <c r="H54" s="2" t="str">
        <f>VLOOKUP(B54,[1]Sheet1!$F$1:$O$65536,10,0)</f>
        <v>正常</v>
      </c>
      <c r="I54" s="2" t="str">
        <f>VLOOKUP(B54,[1]Sheet1!$F$1:$P$65536,11,0)</f>
        <v>2227</v>
      </c>
      <c r="J54" s="2" t="str">
        <f>VLOOKUP(B54,[1]Sheet1!$F$1:$Q$65536,12,0)</f>
        <v>68</v>
      </c>
      <c r="K54" s="2" t="str">
        <f>VLOOKUP(B54,[1]Sheet1!$F$1:$R$65536,13,0)</f>
        <v>及格</v>
      </c>
      <c r="L54" s="2" t="str">
        <f>VLOOKUP(B54,[1]Sheet1!$F$1:$S$65536,14,0)</f>
        <v>8.3</v>
      </c>
      <c r="M54" s="2" t="str">
        <f>VLOOKUP(B54,[1]Sheet1!$F$1:$T$65536,15,0)</f>
        <v>78</v>
      </c>
      <c r="N54" s="2" t="str">
        <f>VLOOKUP(B54,[1]Sheet1!$F$1:$U$65536,16,0)</f>
        <v>及格</v>
      </c>
      <c r="O54" s="2" t="str">
        <f>VLOOKUP(B54,[1]Sheet1!$F$1:$V$65536,17,0)</f>
        <v>2</v>
      </c>
      <c r="P54" s="2" t="str">
        <f>VLOOKUP(B54,[1]Sheet1!$F$1:$W$65536,18,0)</f>
        <v>66</v>
      </c>
      <c r="Q54" s="2" t="str">
        <f>VLOOKUP(B54,[1]Sheet1!$F$1:$X$65536,19,0)</f>
        <v>及格</v>
      </c>
      <c r="R54" s="2"/>
      <c r="S54" s="2"/>
      <c r="T54" s="2"/>
      <c r="U54" s="2"/>
      <c r="V54" s="2"/>
      <c r="W54" s="2"/>
      <c r="X54" s="2"/>
      <c r="Y54" s="2" t="str">
        <f>VLOOKUP(B54,[1]Sheet1!$F$1:$AF$65536,27,0)</f>
        <v>175</v>
      </c>
      <c r="Z54" s="2" t="str">
        <f>VLOOKUP(B54,[1]Sheet1!$F$1:$AG$65536,28,0)</f>
        <v>70</v>
      </c>
      <c r="AA54" s="2" t="str">
        <f>VLOOKUP(B54,[1]Sheet1!$F$1:$AH$65536,29,0)</f>
        <v>及格</v>
      </c>
      <c r="AB54" s="2" t="str">
        <f>VLOOKUP(B54,[1]Sheet1!$F$1:$AI$65536,30,0)</f>
        <v/>
      </c>
      <c r="AC54" s="2" t="str">
        <f>VLOOKUP(B54,[1]Sheet1!$F$1:$AJ$65536,31,0)</f>
        <v/>
      </c>
      <c r="AD54" s="2" t="str">
        <f>VLOOKUP(B54,[1]Sheet1!$F$1:$AL$65536,32,0)</f>
        <v/>
      </c>
      <c r="AE54" s="2" t="str">
        <f>VLOOKUP(B54,[1]Sheet1!$F$1:$AL$65536,33,0)</f>
        <v/>
      </c>
      <c r="AF54" s="2" t="str">
        <f>VLOOKUP(B54,[1]Sheet1!$F$1:$AM$65536,34,0)</f>
        <v>4.25</v>
      </c>
      <c r="AG54" s="2" t="str">
        <f>VLOOKUP(B54,[1]Sheet1!$F$1:$AN$65536,35,0)</f>
        <v>80</v>
      </c>
      <c r="AH54" s="2" t="str">
        <f>VLOOKUP(B54,[1]Sheet1!$F$1:$AO$65536,36,0)</f>
        <v>0</v>
      </c>
      <c r="AI54" s="2" t="str">
        <f>VLOOKUP(B54,[1]Sheet1!$F$1:$AP$65536,37,0)</f>
        <v>良好</v>
      </c>
      <c r="AJ54" s="2" t="str">
        <f>VLOOKUP(B54,[1]Sheet1!$F$1:$AQ$65536,38,0)</f>
        <v/>
      </c>
      <c r="AK54" s="2" t="str">
        <f>VLOOKUP(B54,[1]Sheet1!$F$1:$AR$65536,39,0)</f>
        <v/>
      </c>
      <c r="AL54" s="2" t="str">
        <f>VLOOKUP(B54,[1]Sheet1!$F$1:$AS$65536,40,0)</f>
        <v/>
      </c>
      <c r="AM54" s="2" t="str">
        <f>VLOOKUP(B54,[1]Sheet1!$F$1:$AT$65536,41,0)</f>
        <v/>
      </c>
      <c r="AN54" s="2" t="str">
        <f>VLOOKUP(B54,[1]Sheet1!$F$1:$AU$65536,42,0)</f>
        <v>1</v>
      </c>
      <c r="AO54" s="2" t="str">
        <f>VLOOKUP(B54,[1]Sheet1!$F$1:$AV$65536,43,0)</f>
        <v>30</v>
      </c>
      <c r="AP54" s="2" t="str">
        <f>VLOOKUP(B54,[1]Sheet1!$F$1:$AW$65536,44,0)</f>
        <v>0</v>
      </c>
      <c r="AQ54" s="2" t="str">
        <f>VLOOKUP(B54,[1]Sheet1!$F$1:$AX$65536,45,0)</f>
        <v>不及格</v>
      </c>
      <c r="AR54" s="2" t="str">
        <f>VLOOKUP(B54,[1]Sheet1!$F$1:$AY$65536,46,0)</f>
        <v>73.4</v>
      </c>
      <c r="AS54" s="2" t="str">
        <f>VLOOKUP(B54,[1]Sheet1!$F$1:$AZ$65536,47,0)</f>
        <v>0</v>
      </c>
      <c r="AT54" s="2" t="str">
        <f>VLOOKUP(B54,[1]Sheet1!$F$1:$BA$65536,48,0)</f>
        <v>73.4</v>
      </c>
      <c r="AU54" s="2" t="str">
        <f>VLOOKUP(B54,[1]Sheet1!$F$1:$BB$65536,49,0)</f>
        <v>及格</v>
      </c>
    </row>
    <row r="55" spans="1:47">
      <c r="A55" s="3" t="s">
        <v>234</v>
      </c>
      <c r="B55" s="4" t="s">
        <v>238</v>
      </c>
      <c r="C55" s="2" t="str">
        <f>VLOOKUP(B55,[1]Sheet1!$F$1:$J$65536,5,0)</f>
        <v>167.5</v>
      </c>
      <c r="D55" s="2" t="str">
        <f>VLOOKUP(B55,[1]Sheet1!$F$1:$K$65536,6,0)</f>
        <v>66.5</v>
      </c>
      <c r="E55" s="2" t="str">
        <f>VLOOKUP(B55,[1]Sheet1!$F$1:$L$65536,7,0)</f>
        <v>4.2</v>
      </c>
      <c r="F55" s="2" t="str">
        <f>VLOOKUP(B55,[1]Sheet1!$F$1:$M$65536,8,0)</f>
        <v>4.4</v>
      </c>
      <c r="G55" s="2" t="str">
        <f>VLOOKUP(B55,[1]Sheet1!$F$1:$N$65536,9,0)</f>
        <v>80</v>
      </c>
      <c r="H55" s="2" t="str">
        <f>VLOOKUP(B55,[1]Sheet1!$F$1:$O$65536,10,0)</f>
        <v>超重</v>
      </c>
      <c r="I55" s="2" t="str">
        <f>VLOOKUP(B55,[1]Sheet1!$F$1:$P$65536,11,0)</f>
        <v>3867</v>
      </c>
      <c r="J55" s="2" t="str">
        <f>VLOOKUP(B55,[1]Sheet1!$F$1:$Q$65536,12,0)</f>
        <v>100</v>
      </c>
      <c r="K55" s="2" t="str">
        <f>VLOOKUP(B55,[1]Sheet1!$F$1:$R$65536,13,0)</f>
        <v>优秀</v>
      </c>
      <c r="L55" s="2" t="str">
        <f>VLOOKUP(B55,[1]Sheet1!$F$1:$S$65536,14,0)</f>
        <v>9</v>
      </c>
      <c r="M55" s="2" t="str">
        <f>VLOOKUP(B55,[1]Sheet1!$F$1:$T$65536,15,0)</f>
        <v>78</v>
      </c>
      <c r="N55" s="2" t="str">
        <f>VLOOKUP(B55,[1]Sheet1!$F$1:$U$65536,16,0)</f>
        <v>及格</v>
      </c>
      <c r="O55" s="2" t="str">
        <f>VLOOKUP(B55,[1]Sheet1!$F$1:$V$65536,17,0)</f>
        <v>27</v>
      </c>
      <c r="P55" s="2" t="str">
        <f>VLOOKUP(B55,[1]Sheet1!$F$1:$W$65536,18,0)</f>
        <v>100</v>
      </c>
      <c r="Q55" s="2" t="str">
        <f>VLOOKUP(B55,[1]Sheet1!$F$1:$X$65536,19,0)</f>
        <v>优秀</v>
      </c>
      <c r="R55" s="2"/>
      <c r="S55" s="2"/>
      <c r="T55" s="2"/>
      <c r="U55" s="2"/>
      <c r="V55" s="2"/>
      <c r="W55" s="2"/>
      <c r="X55" s="2"/>
      <c r="Y55" s="2" t="str">
        <f>VLOOKUP(B55,[1]Sheet1!$F$1:$AF$65536,27,0)</f>
        <v>170</v>
      </c>
      <c r="Z55" s="2" t="str">
        <f>VLOOKUP(B55,[1]Sheet1!$F$1:$AG$65536,28,0)</f>
        <v>80</v>
      </c>
      <c r="AA55" s="2" t="str">
        <f>VLOOKUP(B55,[1]Sheet1!$F$1:$AH$65536,29,0)</f>
        <v>良好</v>
      </c>
      <c r="AB55" s="2" t="str">
        <f>VLOOKUP(B55,[1]Sheet1!$F$1:$AI$65536,30,0)</f>
        <v>4.11</v>
      </c>
      <c r="AC55" s="2" t="str">
        <f>VLOOKUP(B55,[1]Sheet1!$F$1:$AJ$65536,31,0)</f>
        <v>76</v>
      </c>
      <c r="AD55" s="2" t="str">
        <f>VLOOKUP(B55,[1]Sheet1!$F$1:$AL$65536,32,0)</f>
        <v>0</v>
      </c>
      <c r="AE55" s="2" t="str">
        <f>VLOOKUP(B55,[1]Sheet1!$F$1:$AL$65536,33,0)</f>
        <v>及格</v>
      </c>
      <c r="AF55" s="2" t="str">
        <f>VLOOKUP(B55,[1]Sheet1!$F$1:$AM$65536,34,0)</f>
        <v/>
      </c>
      <c r="AG55" s="2" t="str">
        <f>VLOOKUP(B55,[1]Sheet1!$F$1:$AN$65536,35,0)</f>
        <v/>
      </c>
      <c r="AH55" s="2" t="str">
        <f>VLOOKUP(B55,[1]Sheet1!$F$1:$AO$65536,36,0)</f>
        <v/>
      </c>
      <c r="AI55" s="2" t="str">
        <f>VLOOKUP(B55,[1]Sheet1!$F$1:$AP$65536,37,0)</f>
        <v/>
      </c>
      <c r="AJ55" s="2" t="str">
        <f>VLOOKUP(B55,[1]Sheet1!$F$1:$AQ$65536,38,0)</f>
        <v>33</v>
      </c>
      <c r="AK55" s="2" t="str">
        <f>VLOOKUP(B55,[1]Sheet1!$F$1:$AR$65536,39,0)</f>
        <v>72</v>
      </c>
      <c r="AL55" s="2" t="str">
        <f>VLOOKUP(B55,[1]Sheet1!$F$1:$AS$65536,40,0)</f>
        <v>0</v>
      </c>
      <c r="AM55" s="2" t="str">
        <f>VLOOKUP(B55,[1]Sheet1!$F$1:$AT$65536,41,0)</f>
        <v>及格</v>
      </c>
      <c r="AN55" s="2" t="str">
        <f>VLOOKUP(B55,[1]Sheet1!$F$1:$AU$65536,42,0)</f>
        <v/>
      </c>
      <c r="AO55" s="2" t="str">
        <f>VLOOKUP(B55,[1]Sheet1!$F$1:$AV$65536,43,0)</f>
        <v/>
      </c>
      <c r="AP55" s="2" t="str">
        <f>VLOOKUP(B55,[1]Sheet1!$F$1:$AW$65536,44,0)</f>
        <v/>
      </c>
      <c r="AQ55" s="2" t="str">
        <f>VLOOKUP(B55,[1]Sheet1!$F$1:$AX$65536,45,0)</f>
        <v/>
      </c>
      <c r="AR55" s="2" t="str">
        <f>VLOOKUP(B55,[1]Sheet1!$F$1:$AY$65536,46,0)</f>
        <v>83.0</v>
      </c>
      <c r="AS55" s="2" t="str">
        <f>VLOOKUP(B55,[1]Sheet1!$F$1:$AZ$65536,47,0)</f>
        <v>0</v>
      </c>
      <c r="AT55" s="2" t="str">
        <f>VLOOKUP(B55,[1]Sheet1!$F$1:$BA$65536,48,0)</f>
        <v>83</v>
      </c>
      <c r="AU55" s="2" t="str">
        <f>VLOOKUP(B55,[1]Sheet1!$F$1:$BB$65536,49,0)</f>
        <v>良好</v>
      </c>
    </row>
    <row r="56" spans="1:47">
      <c r="A56" s="3" t="s">
        <v>234</v>
      </c>
      <c r="B56" s="4" t="s">
        <v>239</v>
      </c>
      <c r="C56" s="2" t="str">
        <f>VLOOKUP(B56,[1]Sheet1!$F$1:$J$65536,5,0)</f>
        <v>164</v>
      </c>
      <c r="D56" s="2" t="str">
        <f>VLOOKUP(B56,[1]Sheet1!$F$1:$K$65536,6,0)</f>
        <v>69.5</v>
      </c>
      <c r="E56" s="2" t="str">
        <f>VLOOKUP(B56,[1]Sheet1!$F$1:$L$65536,7,0)</f>
        <v>5.0</v>
      </c>
      <c r="F56" s="2" t="str">
        <f>VLOOKUP(B56,[1]Sheet1!$F$1:$M$65536,8,0)</f>
        <v>5.0</v>
      </c>
      <c r="G56" s="2" t="str">
        <f>VLOOKUP(B56,[1]Sheet1!$F$1:$N$65536,9,0)</f>
        <v>60</v>
      </c>
      <c r="H56" s="2" t="str">
        <f>VLOOKUP(B56,[1]Sheet1!$F$1:$O$65536,10,0)</f>
        <v>肥胖</v>
      </c>
      <c r="I56" s="2" t="str">
        <f>VLOOKUP(B56,[1]Sheet1!$F$1:$P$65536,11,0)</f>
        <v>3357</v>
      </c>
      <c r="J56" s="2" t="str">
        <f>VLOOKUP(B56,[1]Sheet1!$F$1:$Q$65536,12,0)</f>
        <v>85</v>
      </c>
      <c r="K56" s="2" t="str">
        <f>VLOOKUP(B56,[1]Sheet1!$F$1:$R$65536,13,0)</f>
        <v>良好</v>
      </c>
      <c r="L56" s="2" t="str">
        <f>VLOOKUP(B56,[1]Sheet1!$F$1:$S$65536,14,0)</f>
        <v>7.6</v>
      </c>
      <c r="M56" s="2" t="str">
        <f>VLOOKUP(B56,[1]Sheet1!$F$1:$T$65536,15,0)</f>
        <v>100</v>
      </c>
      <c r="N56" s="2" t="str">
        <f>VLOOKUP(B56,[1]Sheet1!$F$1:$U$65536,16,0)</f>
        <v>优秀</v>
      </c>
      <c r="O56" s="2" t="str">
        <f>VLOOKUP(B56,[1]Sheet1!$F$1:$V$65536,17,0)</f>
        <v>8</v>
      </c>
      <c r="P56" s="2" t="str">
        <f>VLOOKUP(B56,[1]Sheet1!$F$1:$W$65536,18,0)</f>
        <v>76</v>
      </c>
      <c r="Q56" s="2" t="str">
        <f>VLOOKUP(B56,[1]Sheet1!$F$1:$X$65536,19,0)</f>
        <v>及格</v>
      </c>
      <c r="R56" s="2"/>
      <c r="S56" s="2"/>
      <c r="T56" s="2"/>
      <c r="U56" s="2"/>
      <c r="V56" s="2"/>
      <c r="W56" s="2"/>
      <c r="X56" s="2"/>
      <c r="Y56" s="2" t="str">
        <f>VLOOKUP(B56,[1]Sheet1!$F$1:$AF$65536,27,0)</f>
        <v>185</v>
      </c>
      <c r="Z56" s="2" t="str">
        <f>VLOOKUP(B56,[1]Sheet1!$F$1:$AG$65536,28,0)</f>
        <v>74</v>
      </c>
      <c r="AA56" s="2" t="str">
        <f>VLOOKUP(B56,[1]Sheet1!$F$1:$AH$65536,29,0)</f>
        <v>及格</v>
      </c>
      <c r="AB56" s="2" t="str">
        <f>VLOOKUP(B56,[1]Sheet1!$F$1:$AI$65536,30,0)</f>
        <v/>
      </c>
      <c r="AC56" s="2" t="str">
        <f>VLOOKUP(B56,[1]Sheet1!$F$1:$AJ$65536,31,0)</f>
        <v/>
      </c>
      <c r="AD56" s="2" t="str">
        <f>VLOOKUP(B56,[1]Sheet1!$F$1:$AL$65536,32,0)</f>
        <v/>
      </c>
      <c r="AE56" s="2" t="str">
        <f>VLOOKUP(B56,[1]Sheet1!$F$1:$AL$65536,33,0)</f>
        <v/>
      </c>
      <c r="AF56" s="2" t="str">
        <f>VLOOKUP(B56,[1]Sheet1!$F$1:$AM$65536,34,0)</f>
        <v>4.44</v>
      </c>
      <c r="AG56" s="2" t="str">
        <f>VLOOKUP(B56,[1]Sheet1!$F$1:$AN$65536,35,0)</f>
        <v>74</v>
      </c>
      <c r="AH56" s="2" t="str">
        <f>VLOOKUP(B56,[1]Sheet1!$F$1:$AO$65536,36,0)</f>
        <v>0</v>
      </c>
      <c r="AI56" s="2" t="str">
        <f>VLOOKUP(B56,[1]Sheet1!$F$1:$AP$65536,37,0)</f>
        <v>及格</v>
      </c>
      <c r="AJ56" s="2" t="str">
        <f>VLOOKUP(B56,[1]Sheet1!$F$1:$AQ$65536,38,0)</f>
        <v/>
      </c>
      <c r="AK56" s="2" t="str">
        <f>VLOOKUP(B56,[1]Sheet1!$F$1:$AR$65536,39,0)</f>
        <v/>
      </c>
      <c r="AL56" s="2" t="str">
        <f>VLOOKUP(B56,[1]Sheet1!$F$1:$AS$65536,40,0)</f>
        <v/>
      </c>
      <c r="AM56" s="2" t="str">
        <f>VLOOKUP(B56,[1]Sheet1!$F$1:$AT$65536,41,0)</f>
        <v/>
      </c>
      <c r="AN56" s="2" t="str">
        <f>VLOOKUP(B56,[1]Sheet1!$F$1:$AU$65536,42,0)</f>
        <v>1</v>
      </c>
      <c r="AO56" s="2" t="str">
        <f>VLOOKUP(B56,[1]Sheet1!$F$1:$AV$65536,43,0)</f>
        <v>30</v>
      </c>
      <c r="AP56" s="2" t="str">
        <f>VLOOKUP(B56,[1]Sheet1!$F$1:$AW$65536,44,0)</f>
        <v>0</v>
      </c>
      <c r="AQ56" s="2" t="str">
        <f>VLOOKUP(B56,[1]Sheet1!$F$1:$AX$65536,45,0)</f>
        <v>不及格</v>
      </c>
      <c r="AR56" s="2" t="str">
        <f>VLOOKUP(B56,[1]Sheet1!$F$1:$AY$65536,46,0)</f>
        <v>74.5</v>
      </c>
      <c r="AS56" s="2" t="str">
        <f>VLOOKUP(B56,[1]Sheet1!$F$1:$AZ$65536,47,0)</f>
        <v>0</v>
      </c>
      <c r="AT56" s="2" t="str">
        <f>VLOOKUP(B56,[1]Sheet1!$F$1:$BA$65536,48,0)</f>
        <v>74.5</v>
      </c>
      <c r="AU56" s="2" t="str">
        <f>VLOOKUP(B56,[1]Sheet1!$F$1:$BB$65536,49,0)</f>
        <v>及格</v>
      </c>
    </row>
    <row r="57" spans="1:47">
      <c r="A57" s="3" t="s">
        <v>234</v>
      </c>
      <c r="B57" s="4" t="s">
        <v>240</v>
      </c>
      <c r="C57" s="2" t="str">
        <f>VLOOKUP(B57,[1]Sheet1!$F$1:$J$65536,5,0)</f>
        <v>169</v>
      </c>
      <c r="D57" s="2" t="str">
        <f>VLOOKUP(B57,[1]Sheet1!$F$1:$K$65536,6,0)</f>
        <v>72</v>
      </c>
      <c r="E57" s="2" t="str">
        <f>VLOOKUP(B57,[1]Sheet1!$F$1:$L$65536,7,0)</f>
        <v>4.2</v>
      </c>
      <c r="F57" s="2" t="str">
        <f>VLOOKUP(B57,[1]Sheet1!$F$1:$M$65536,8,0)</f>
        <v>4.2</v>
      </c>
      <c r="G57" s="2" t="str">
        <f>VLOOKUP(B57,[1]Sheet1!$F$1:$N$65536,9,0)</f>
        <v>60</v>
      </c>
      <c r="H57" s="2" t="str">
        <f>VLOOKUP(B57,[1]Sheet1!$F$1:$O$65536,10,0)</f>
        <v>肥胖</v>
      </c>
      <c r="I57" s="2" t="str">
        <f>VLOOKUP(B57,[1]Sheet1!$F$1:$P$65536,11,0)</f>
        <v>2796</v>
      </c>
      <c r="J57" s="2" t="str">
        <f>VLOOKUP(B57,[1]Sheet1!$F$1:$Q$65536,12,0)</f>
        <v>78</v>
      </c>
      <c r="K57" s="2" t="str">
        <f>VLOOKUP(B57,[1]Sheet1!$F$1:$R$65536,13,0)</f>
        <v>及格</v>
      </c>
      <c r="L57" s="2" t="str">
        <f>VLOOKUP(B57,[1]Sheet1!$F$1:$S$65536,14,0)</f>
        <v>8.4</v>
      </c>
      <c r="M57" s="2" t="str">
        <f>VLOOKUP(B57,[1]Sheet1!$F$1:$T$65536,15,0)</f>
        <v>78</v>
      </c>
      <c r="N57" s="2" t="str">
        <f>VLOOKUP(B57,[1]Sheet1!$F$1:$U$65536,16,0)</f>
        <v>及格</v>
      </c>
      <c r="O57" s="2" t="str">
        <f>VLOOKUP(B57,[1]Sheet1!$F$1:$V$65536,17,0)</f>
        <v>2.5</v>
      </c>
      <c r="P57" s="2" t="str">
        <f>VLOOKUP(B57,[1]Sheet1!$F$1:$W$65536,18,0)</f>
        <v>66</v>
      </c>
      <c r="Q57" s="2" t="str">
        <f>VLOOKUP(B57,[1]Sheet1!$F$1:$X$65536,19,0)</f>
        <v>及格</v>
      </c>
      <c r="R57" s="2"/>
      <c r="S57" s="2"/>
      <c r="T57" s="2"/>
      <c r="U57" s="2"/>
      <c r="V57" s="2"/>
      <c r="W57" s="2"/>
      <c r="X57" s="2"/>
      <c r="Y57" s="2" t="str">
        <f>VLOOKUP(B57,[1]Sheet1!$F$1:$AF$65536,27,0)</f>
        <v>160</v>
      </c>
      <c r="Z57" s="2" t="str">
        <f>VLOOKUP(B57,[1]Sheet1!$F$1:$AG$65536,28,0)</f>
        <v>62</v>
      </c>
      <c r="AA57" s="2" t="str">
        <f>VLOOKUP(B57,[1]Sheet1!$F$1:$AH$65536,29,0)</f>
        <v>及格</v>
      </c>
      <c r="AB57" s="2" t="str">
        <f>VLOOKUP(B57,[1]Sheet1!$F$1:$AI$65536,30,0)</f>
        <v/>
      </c>
      <c r="AC57" s="2" t="str">
        <f>VLOOKUP(B57,[1]Sheet1!$F$1:$AJ$65536,31,0)</f>
        <v/>
      </c>
      <c r="AD57" s="2" t="str">
        <f>VLOOKUP(B57,[1]Sheet1!$F$1:$AL$65536,32,0)</f>
        <v/>
      </c>
      <c r="AE57" s="2" t="str">
        <f>VLOOKUP(B57,[1]Sheet1!$F$1:$AL$65536,33,0)</f>
        <v/>
      </c>
      <c r="AF57" s="2" t="str">
        <f>VLOOKUP(B57,[1]Sheet1!$F$1:$AM$65536,34,0)</f>
        <v>4.56</v>
      </c>
      <c r="AG57" s="2" t="str">
        <f>VLOOKUP(B57,[1]Sheet1!$F$1:$AN$65536,35,0)</f>
        <v>68</v>
      </c>
      <c r="AH57" s="2" t="str">
        <f>VLOOKUP(B57,[1]Sheet1!$F$1:$AO$65536,36,0)</f>
        <v>0</v>
      </c>
      <c r="AI57" s="2" t="str">
        <f>VLOOKUP(B57,[1]Sheet1!$F$1:$AP$65536,37,0)</f>
        <v>及格</v>
      </c>
      <c r="AJ57" s="2" t="str">
        <f>VLOOKUP(B57,[1]Sheet1!$F$1:$AQ$65536,38,0)</f>
        <v/>
      </c>
      <c r="AK57" s="2" t="str">
        <f>VLOOKUP(B57,[1]Sheet1!$F$1:$AR$65536,39,0)</f>
        <v/>
      </c>
      <c r="AL57" s="2" t="str">
        <f>VLOOKUP(B57,[1]Sheet1!$F$1:$AS$65536,40,0)</f>
        <v/>
      </c>
      <c r="AM57" s="2" t="str">
        <f>VLOOKUP(B57,[1]Sheet1!$F$1:$AT$65536,41,0)</f>
        <v/>
      </c>
      <c r="AN57" s="2" t="str">
        <f>VLOOKUP(B57,[1]Sheet1!$F$1:$AU$65536,42,0)</f>
        <v>1</v>
      </c>
      <c r="AO57" s="2" t="str">
        <f>VLOOKUP(B57,[1]Sheet1!$F$1:$AV$65536,43,0)</f>
        <v>30</v>
      </c>
      <c r="AP57" s="2" t="str">
        <f>VLOOKUP(B57,[1]Sheet1!$F$1:$AW$65536,44,0)</f>
        <v>0</v>
      </c>
      <c r="AQ57" s="2" t="str">
        <f>VLOOKUP(B57,[1]Sheet1!$F$1:$AX$65536,45,0)</f>
        <v>不及格</v>
      </c>
      <c r="AR57" s="2" t="str">
        <f>VLOOKUP(B57,[1]Sheet1!$F$1:$AY$65536,46,0)</f>
        <v>65.7</v>
      </c>
      <c r="AS57" s="2" t="str">
        <f>VLOOKUP(B57,[1]Sheet1!$F$1:$AZ$65536,47,0)</f>
        <v>0</v>
      </c>
      <c r="AT57" s="2" t="str">
        <f>VLOOKUP(B57,[1]Sheet1!$F$1:$BA$65536,48,0)</f>
        <v>65.7</v>
      </c>
      <c r="AU57" s="2" t="str">
        <f>VLOOKUP(B57,[1]Sheet1!$F$1:$BB$65536,49,0)</f>
        <v>及格</v>
      </c>
    </row>
    <row r="58" spans="1:47">
      <c r="A58" s="6" t="s">
        <v>234</v>
      </c>
      <c r="B58" s="7" t="s">
        <v>241</v>
      </c>
      <c r="C58" s="2" t="str">
        <f>VLOOKUP(B58,[1]Sheet1!$F$1:$J$65536,5,0)</f>
        <v>154.5</v>
      </c>
      <c r="D58" s="2" t="str">
        <f>VLOOKUP(B58,[1]Sheet1!$F$1:$K$65536,6,0)</f>
        <v>43.2</v>
      </c>
      <c r="E58" s="2" t="str">
        <f>VLOOKUP(B58,[1]Sheet1!$F$1:$L$65536,7,0)</f>
        <v>4.6</v>
      </c>
      <c r="F58" s="2" t="str">
        <f>VLOOKUP(B58,[1]Sheet1!$F$1:$M$65536,8,0)</f>
        <v>4.7</v>
      </c>
      <c r="G58" s="2" t="str">
        <f>VLOOKUP(B58,[1]Sheet1!$F$1:$N$65536,9,0)</f>
        <v>100</v>
      </c>
      <c r="H58" s="2" t="str">
        <f>VLOOKUP(B58,[1]Sheet1!$F$1:$O$65536,10,0)</f>
        <v>正常</v>
      </c>
      <c r="I58" s="2" t="str">
        <f>VLOOKUP(B58,[1]Sheet1!$F$1:$P$65536,11,0)</f>
        <v>2723</v>
      </c>
      <c r="J58" s="2" t="str">
        <f>VLOOKUP(B58,[1]Sheet1!$F$1:$Q$65536,12,0)</f>
        <v>76</v>
      </c>
      <c r="K58" s="2" t="str">
        <f>VLOOKUP(B58,[1]Sheet1!$F$1:$R$65536,13,0)</f>
        <v>及格</v>
      </c>
      <c r="L58" s="2" t="str">
        <f>VLOOKUP(B58,[1]Sheet1!$F$1:$S$65536,14,0)</f>
        <v>8.3</v>
      </c>
      <c r="M58" s="2" t="str">
        <f>VLOOKUP(B58,[1]Sheet1!$F$1:$T$65536,15,0)</f>
        <v>78</v>
      </c>
      <c r="N58" s="2" t="str">
        <f>VLOOKUP(B58,[1]Sheet1!$F$1:$U$65536,16,0)</f>
        <v>及格</v>
      </c>
      <c r="O58" s="2" t="str">
        <f>VLOOKUP(B58,[1]Sheet1!$F$1:$V$65536,17,0)</f>
        <v>8</v>
      </c>
      <c r="P58" s="2" t="str">
        <f>VLOOKUP(B58,[1]Sheet1!$F$1:$W$65536,18,0)</f>
        <v>76</v>
      </c>
      <c r="Q58" s="2" t="str">
        <f>VLOOKUP(B58,[1]Sheet1!$F$1:$X$65536,19,0)</f>
        <v>及格</v>
      </c>
      <c r="R58" s="2"/>
      <c r="S58" s="2"/>
      <c r="T58" s="2"/>
      <c r="U58" s="2"/>
      <c r="V58" s="2"/>
      <c r="W58" s="2"/>
      <c r="X58" s="2"/>
      <c r="Y58" s="2" t="str">
        <f>VLOOKUP(B58,[1]Sheet1!$F$1:$AF$65536,27,0)</f>
        <v>190</v>
      </c>
      <c r="Z58" s="2" t="str">
        <f>VLOOKUP(B58,[1]Sheet1!$F$1:$AG$65536,28,0)</f>
        <v>76</v>
      </c>
      <c r="AA58" s="2" t="str">
        <f>VLOOKUP(B58,[1]Sheet1!$F$1:$AH$65536,29,0)</f>
        <v>及格</v>
      </c>
      <c r="AB58" s="2" t="str">
        <f>VLOOKUP(B58,[1]Sheet1!$F$1:$AI$65536,30,0)</f>
        <v/>
      </c>
      <c r="AC58" s="2" t="str">
        <f>VLOOKUP(B58,[1]Sheet1!$F$1:$AJ$65536,31,0)</f>
        <v/>
      </c>
      <c r="AD58" s="2" t="str">
        <f>VLOOKUP(B58,[1]Sheet1!$F$1:$AL$65536,32,0)</f>
        <v/>
      </c>
      <c r="AE58" s="2" t="str">
        <f>VLOOKUP(B58,[1]Sheet1!$F$1:$AL$65536,33,0)</f>
        <v/>
      </c>
      <c r="AF58" s="2" t="str">
        <f>VLOOKUP(B58,[1]Sheet1!$F$1:$AM$65536,34,0)</f>
        <v>4.20</v>
      </c>
      <c r="AG58" s="2" t="str">
        <f>VLOOKUP(B58,[1]Sheet1!$F$1:$AN$65536,35,0)</f>
        <v>85</v>
      </c>
      <c r="AH58" s="2" t="str">
        <f>VLOOKUP(B58,[1]Sheet1!$F$1:$AO$65536,36,0)</f>
        <v>0</v>
      </c>
      <c r="AI58" s="2" t="str">
        <f>VLOOKUP(B58,[1]Sheet1!$F$1:$AP$65536,37,0)</f>
        <v>良好</v>
      </c>
      <c r="AJ58" s="2" t="str">
        <f>VLOOKUP(B58,[1]Sheet1!$F$1:$AQ$65536,38,0)</f>
        <v/>
      </c>
      <c r="AK58" s="2" t="str">
        <f>VLOOKUP(B58,[1]Sheet1!$F$1:$AR$65536,39,0)</f>
        <v/>
      </c>
      <c r="AL58" s="2" t="str">
        <f>VLOOKUP(B58,[1]Sheet1!$F$1:$AS$65536,40,0)</f>
        <v/>
      </c>
      <c r="AM58" s="2" t="str">
        <f>VLOOKUP(B58,[1]Sheet1!$F$1:$AT$65536,41,0)</f>
        <v/>
      </c>
      <c r="AN58" s="2" t="str">
        <f>VLOOKUP(B58,[1]Sheet1!$F$1:$AU$65536,42,0)</f>
        <v>1</v>
      </c>
      <c r="AO58" s="2" t="str">
        <f>VLOOKUP(B58,[1]Sheet1!$F$1:$AV$65536,43,0)</f>
        <v>30</v>
      </c>
      <c r="AP58" s="2" t="str">
        <f>VLOOKUP(B58,[1]Sheet1!$F$1:$AW$65536,44,0)</f>
        <v>0</v>
      </c>
      <c r="AQ58" s="2" t="str">
        <f>VLOOKUP(B58,[1]Sheet1!$F$1:$AX$65536,45,0)</f>
        <v>不及格</v>
      </c>
      <c r="AR58" s="2" t="str">
        <f>VLOOKUP(B58,[1]Sheet1!$F$1:$AY$65536,46,0)</f>
        <v>77.2</v>
      </c>
      <c r="AS58" s="2" t="str">
        <f>VLOOKUP(B58,[1]Sheet1!$F$1:$AZ$65536,47,0)</f>
        <v>0</v>
      </c>
      <c r="AT58" s="2" t="str">
        <f>VLOOKUP(B58,[1]Sheet1!$F$1:$BA$65536,48,0)</f>
        <v>77.2</v>
      </c>
      <c r="AU58" s="2" t="str">
        <f>VLOOKUP(B58,[1]Sheet1!$F$1:$BB$65536,49,0)</f>
        <v>及格</v>
      </c>
    </row>
    <row r="59" spans="1:47">
      <c r="A59" s="3" t="s">
        <v>234</v>
      </c>
      <c r="B59" s="4" t="s">
        <v>242</v>
      </c>
      <c r="C59" s="2" t="str">
        <f>VLOOKUP(B59,[1]Sheet1!$F$1:$J$65536,5,0)</f>
        <v>155.5</v>
      </c>
      <c r="D59" s="2" t="str">
        <f>VLOOKUP(B59,[1]Sheet1!$F$1:$K$65536,6,0)</f>
        <v>44.3</v>
      </c>
      <c r="E59" s="2" t="str">
        <f>VLOOKUP(B59,[1]Sheet1!$F$1:$L$65536,7,0)</f>
        <v>4.0</v>
      </c>
      <c r="F59" s="2" t="str">
        <f>VLOOKUP(B59,[1]Sheet1!$F$1:$M$65536,8,0)</f>
        <v>4.0</v>
      </c>
      <c r="G59" s="2" t="str">
        <f>VLOOKUP(B59,[1]Sheet1!$F$1:$N$65536,9,0)</f>
        <v>100</v>
      </c>
      <c r="H59" s="2" t="str">
        <f>VLOOKUP(B59,[1]Sheet1!$F$1:$O$65536,10,0)</f>
        <v>正常</v>
      </c>
      <c r="I59" s="2" t="str">
        <f>VLOOKUP(B59,[1]Sheet1!$F$1:$P$65536,11,0)</f>
        <v>1909</v>
      </c>
      <c r="J59" s="2" t="str">
        <f>VLOOKUP(B59,[1]Sheet1!$F$1:$Q$65536,12,0)</f>
        <v>70</v>
      </c>
      <c r="K59" s="2" t="str">
        <f>VLOOKUP(B59,[1]Sheet1!$F$1:$R$65536,13,0)</f>
        <v>及格</v>
      </c>
      <c r="L59" s="2" t="str">
        <f>VLOOKUP(B59,[1]Sheet1!$F$1:$S$65536,14,0)</f>
        <v>9.8</v>
      </c>
      <c r="M59" s="2" t="str">
        <f>VLOOKUP(B59,[1]Sheet1!$F$1:$T$65536,15,0)</f>
        <v>70</v>
      </c>
      <c r="N59" s="2" t="str">
        <f>VLOOKUP(B59,[1]Sheet1!$F$1:$U$65536,16,0)</f>
        <v>及格</v>
      </c>
      <c r="O59" s="2" t="str">
        <f>VLOOKUP(B59,[1]Sheet1!$F$1:$V$65536,17,0)</f>
        <v>15</v>
      </c>
      <c r="P59" s="2" t="str">
        <f>VLOOKUP(B59,[1]Sheet1!$F$1:$W$65536,18,0)</f>
        <v>80</v>
      </c>
      <c r="Q59" s="2" t="str">
        <f>VLOOKUP(B59,[1]Sheet1!$F$1:$X$65536,19,0)</f>
        <v>良好</v>
      </c>
      <c r="R59" s="2"/>
      <c r="S59" s="2"/>
      <c r="T59" s="2"/>
      <c r="U59" s="2"/>
      <c r="V59" s="2"/>
      <c r="W59" s="2"/>
      <c r="X59" s="2"/>
      <c r="Y59" s="2" t="str">
        <f>VLOOKUP(B59,[1]Sheet1!$F$1:$AF$65536,27,0)</f>
        <v>150</v>
      </c>
      <c r="Z59" s="2" t="str">
        <f>VLOOKUP(B59,[1]Sheet1!$F$1:$AG$65536,28,0)</f>
        <v>66</v>
      </c>
      <c r="AA59" s="2" t="str">
        <f>VLOOKUP(B59,[1]Sheet1!$F$1:$AH$65536,29,0)</f>
        <v>及格</v>
      </c>
      <c r="AB59" s="2" t="str">
        <f>VLOOKUP(B59,[1]Sheet1!$F$1:$AI$65536,30,0)</f>
        <v>4.25</v>
      </c>
      <c r="AC59" s="2" t="str">
        <f>VLOOKUP(B59,[1]Sheet1!$F$1:$AJ$65536,31,0)</f>
        <v>72</v>
      </c>
      <c r="AD59" s="2" t="str">
        <f>VLOOKUP(B59,[1]Sheet1!$F$1:$AL$65536,32,0)</f>
        <v>0</v>
      </c>
      <c r="AE59" s="2" t="str">
        <f>VLOOKUP(B59,[1]Sheet1!$F$1:$AL$65536,33,0)</f>
        <v>及格</v>
      </c>
      <c r="AF59" s="2" t="str">
        <f>VLOOKUP(B59,[1]Sheet1!$F$1:$AM$65536,34,0)</f>
        <v/>
      </c>
      <c r="AG59" s="2" t="str">
        <f>VLOOKUP(B59,[1]Sheet1!$F$1:$AN$65536,35,0)</f>
        <v/>
      </c>
      <c r="AH59" s="2" t="str">
        <f>VLOOKUP(B59,[1]Sheet1!$F$1:$AO$65536,36,0)</f>
        <v/>
      </c>
      <c r="AI59" s="2" t="str">
        <f>VLOOKUP(B59,[1]Sheet1!$F$1:$AP$65536,37,0)</f>
        <v/>
      </c>
      <c r="AJ59" s="2" t="str">
        <f>VLOOKUP(B59,[1]Sheet1!$F$1:$AQ$65536,38,0)</f>
        <v>38</v>
      </c>
      <c r="AK59" s="2" t="str">
        <f>VLOOKUP(B59,[1]Sheet1!$F$1:$AR$65536,39,0)</f>
        <v>78</v>
      </c>
      <c r="AL59" s="2" t="str">
        <f>VLOOKUP(B59,[1]Sheet1!$F$1:$AS$65536,40,0)</f>
        <v>0</v>
      </c>
      <c r="AM59" s="2" t="str">
        <f>VLOOKUP(B59,[1]Sheet1!$F$1:$AT$65536,41,0)</f>
        <v>及格</v>
      </c>
      <c r="AN59" s="2" t="str">
        <f>VLOOKUP(B59,[1]Sheet1!$F$1:$AU$65536,42,0)</f>
        <v/>
      </c>
      <c r="AO59" s="2" t="str">
        <f>VLOOKUP(B59,[1]Sheet1!$F$1:$AV$65536,43,0)</f>
        <v/>
      </c>
      <c r="AP59" s="2" t="str">
        <f>VLOOKUP(B59,[1]Sheet1!$F$1:$AW$65536,44,0)</f>
        <v/>
      </c>
      <c r="AQ59" s="2" t="str">
        <f>VLOOKUP(B59,[1]Sheet1!$F$1:$AX$65536,45,0)</f>
        <v/>
      </c>
      <c r="AR59" s="2" t="str">
        <f>VLOOKUP(B59,[1]Sheet1!$F$1:$AY$65536,46,0)</f>
        <v>76.3</v>
      </c>
      <c r="AS59" s="2" t="str">
        <f>VLOOKUP(B59,[1]Sheet1!$F$1:$AZ$65536,47,0)</f>
        <v>0</v>
      </c>
      <c r="AT59" s="2" t="str">
        <f>VLOOKUP(B59,[1]Sheet1!$F$1:$BA$65536,48,0)</f>
        <v>76.3</v>
      </c>
      <c r="AU59" s="2" t="str">
        <f>VLOOKUP(B59,[1]Sheet1!$F$1:$BB$65536,49,0)</f>
        <v>及格</v>
      </c>
    </row>
    <row r="60" spans="1:47">
      <c r="A60" s="3" t="s">
        <v>243</v>
      </c>
      <c r="B60" s="3" t="s">
        <v>244</v>
      </c>
      <c r="C60" s="2" t="str">
        <f>VLOOKUP(B60,[1]Sheet1!$F$1:$J$65536,5,0)</f>
        <v>156</v>
      </c>
      <c r="D60" s="2" t="str">
        <f>VLOOKUP(B60,[1]Sheet1!$F$1:$K$65536,6,0)</f>
        <v>38.8</v>
      </c>
      <c r="E60" s="2" t="str">
        <f>VLOOKUP(B60,[1]Sheet1!$F$1:$L$65536,7,0)</f>
        <v>4.9</v>
      </c>
      <c r="F60" s="2" t="str">
        <f>VLOOKUP(B60,[1]Sheet1!$F$1:$M$65536,8,0)</f>
        <v>4.9</v>
      </c>
      <c r="G60" s="2" t="str">
        <f>VLOOKUP(B60,[1]Sheet1!$F$1:$N$65536,9,0)</f>
        <v>100</v>
      </c>
      <c r="H60" s="2" t="str">
        <f>VLOOKUP(B60,[1]Sheet1!$F$1:$O$65536,10,0)</f>
        <v>正常</v>
      </c>
      <c r="I60" s="2" t="str">
        <f>VLOOKUP(B60,[1]Sheet1!$F$1:$P$65536,11,0)</f>
        <v>2491</v>
      </c>
      <c r="J60" s="2" t="str">
        <f>VLOOKUP(B60,[1]Sheet1!$F$1:$Q$65536,12,0)</f>
        <v>72</v>
      </c>
      <c r="K60" s="2" t="str">
        <f>VLOOKUP(B60,[1]Sheet1!$F$1:$R$65536,13,0)</f>
        <v>及格</v>
      </c>
      <c r="L60" s="2" t="str">
        <f>VLOOKUP(B60,[1]Sheet1!$F$1:$S$65536,14,0)</f>
        <v>9.1</v>
      </c>
      <c r="M60" s="2" t="str">
        <f>VLOOKUP(B60,[1]Sheet1!$F$1:$T$65536,15,0)</f>
        <v>70</v>
      </c>
      <c r="N60" s="2" t="str">
        <f>VLOOKUP(B60,[1]Sheet1!$F$1:$U$65536,16,0)</f>
        <v>及格</v>
      </c>
      <c r="O60" s="2" t="str">
        <f>VLOOKUP(B60,[1]Sheet1!$F$1:$V$65536,17,0)</f>
        <v>18.5</v>
      </c>
      <c r="P60" s="2" t="str">
        <f>VLOOKUP(B60,[1]Sheet1!$F$1:$W$65536,18,0)</f>
        <v>100</v>
      </c>
      <c r="Q60" s="2" t="str">
        <f>VLOOKUP(B60,[1]Sheet1!$F$1:$X$65536,19,0)</f>
        <v>优秀</v>
      </c>
      <c r="R60" s="2"/>
      <c r="S60" s="2"/>
      <c r="T60" s="2"/>
      <c r="U60" s="2"/>
      <c r="V60" s="2"/>
      <c r="W60" s="2"/>
      <c r="X60" s="2"/>
      <c r="Y60" s="2" t="str">
        <f>VLOOKUP(B60,[1]Sheet1!$F$1:$AF$65536,27,0)</f>
        <v>170</v>
      </c>
      <c r="Z60" s="2" t="str">
        <f>VLOOKUP(B60,[1]Sheet1!$F$1:$AG$65536,28,0)</f>
        <v>66</v>
      </c>
      <c r="AA60" s="2" t="str">
        <f>VLOOKUP(B60,[1]Sheet1!$F$1:$AH$65536,29,0)</f>
        <v>及格</v>
      </c>
      <c r="AB60" s="2" t="str">
        <f>VLOOKUP(B60,[1]Sheet1!$F$1:$AI$65536,30,0)</f>
        <v/>
      </c>
      <c r="AC60" s="2" t="str">
        <f>VLOOKUP(B60,[1]Sheet1!$F$1:$AJ$65536,31,0)</f>
        <v/>
      </c>
      <c r="AD60" s="2" t="str">
        <f>VLOOKUP(B60,[1]Sheet1!$F$1:$AL$65536,32,0)</f>
        <v/>
      </c>
      <c r="AE60" s="2" t="str">
        <f>VLOOKUP(B60,[1]Sheet1!$F$1:$AL$65536,33,0)</f>
        <v/>
      </c>
      <c r="AF60" s="2" t="str">
        <f>VLOOKUP(B60,[1]Sheet1!$F$1:$AM$65536,34,0)</f>
        <v>4.39</v>
      </c>
      <c r="AG60" s="2" t="str">
        <f>VLOOKUP(B60,[1]Sheet1!$F$1:$AN$65536,35,0)</f>
        <v>76</v>
      </c>
      <c r="AH60" s="2" t="str">
        <f>VLOOKUP(B60,[1]Sheet1!$F$1:$AO$65536,36,0)</f>
        <v>0</v>
      </c>
      <c r="AI60" s="2" t="str">
        <f>VLOOKUP(B60,[1]Sheet1!$F$1:$AP$65536,37,0)</f>
        <v>及格</v>
      </c>
      <c r="AJ60" s="2" t="str">
        <f>VLOOKUP(B60,[1]Sheet1!$F$1:$AQ$65536,38,0)</f>
        <v/>
      </c>
      <c r="AK60" s="2" t="str">
        <f>VLOOKUP(B60,[1]Sheet1!$F$1:$AR$65536,39,0)</f>
        <v/>
      </c>
      <c r="AL60" s="2" t="str">
        <f>VLOOKUP(B60,[1]Sheet1!$F$1:$AS$65536,40,0)</f>
        <v/>
      </c>
      <c r="AM60" s="2" t="str">
        <f>VLOOKUP(B60,[1]Sheet1!$F$1:$AT$65536,41,0)</f>
        <v/>
      </c>
      <c r="AN60" s="2" t="str">
        <f>VLOOKUP(B60,[1]Sheet1!$F$1:$AU$65536,42,0)</f>
        <v>1</v>
      </c>
      <c r="AO60" s="2" t="str">
        <f>VLOOKUP(B60,[1]Sheet1!$F$1:$AV$65536,43,0)</f>
        <v>30</v>
      </c>
      <c r="AP60" s="2" t="str">
        <f>VLOOKUP(B60,[1]Sheet1!$F$1:$AW$65536,44,0)</f>
        <v>0</v>
      </c>
      <c r="AQ60" s="2" t="str">
        <f>VLOOKUP(B60,[1]Sheet1!$F$1:$AX$65536,45,0)</f>
        <v>不及格</v>
      </c>
      <c r="AR60" s="2" t="str">
        <f>VLOOKUP(B60,[1]Sheet1!$F$1:$AY$65536,46,0)</f>
        <v>74.6</v>
      </c>
      <c r="AS60" s="2" t="str">
        <f>VLOOKUP(B60,[1]Sheet1!$F$1:$AZ$65536,47,0)</f>
        <v>0</v>
      </c>
      <c r="AT60" s="2" t="str">
        <f>VLOOKUP(B60,[1]Sheet1!$F$1:$BA$65536,48,0)</f>
        <v>74.6</v>
      </c>
      <c r="AU60" s="2" t="str">
        <f>VLOOKUP(B60,[1]Sheet1!$F$1:$BB$65536,49,0)</f>
        <v>及格</v>
      </c>
    </row>
    <row r="61" spans="1:47">
      <c r="A61" s="3" t="s">
        <v>243</v>
      </c>
      <c r="B61" s="3" t="s">
        <v>245</v>
      </c>
      <c r="C61" s="2" t="str">
        <f>VLOOKUP(B61,[1]Sheet1!$F$1:$J$65536,5,0)</f>
        <v>150</v>
      </c>
      <c r="D61" s="2" t="str">
        <f>VLOOKUP(B61,[1]Sheet1!$F$1:$K$65536,6,0)</f>
        <v>37.4</v>
      </c>
      <c r="E61" s="2" t="str">
        <f>VLOOKUP(B61,[1]Sheet1!$F$1:$L$65536,7,0)</f>
        <v>4.8</v>
      </c>
      <c r="F61" s="2" t="str">
        <f>VLOOKUP(B61,[1]Sheet1!$F$1:$M$65536,8,0)</f>
        <v>5.1</v>
      </c>
      <c r="G61" s="2" t="str">
        <f>VLOOKUP(B61,[1]Sheet1!$F$1:$N$65536,9,0)</f>
        <v>100</v>
      </c>
      <c r="H61" s="2" t="str">
        <f>VLOOKUP(B61,[1]Sheet1!$F$1:$O$65536,10,0)</f>
        <v>正常</v>
      </c>
      <c r="I61" s="2" t="str">
        <f>VLOOKUP(B61,[1]Sheet1!$F$1:$P$65536,11,0)</f>
        <v>2448</v>
      </c>
      <c r="J61" s="2" t="str">
        <f>VLOOKUP(B61,[1]Sheet1!$F$1:$Q$65536,12,0)</f>
        <v>80</v>
      </c>
      <c r="K61" s="2" t="str">
        <f>VLOOKUP(B61,[1]Sheet1!$F$1:$R$65536,13,0)</f>
        <v>良好</v>
      </c>
      <c r="L61" s="2" t="str">
        <f>VLOOKUP(B61,[1]Sheet1!$F$1:$S$65536,14,0)</f>
        <v>10</v>
      </c>
      <c r="M61" s="2" t="str">
        <f>VLOOKUP(B61,[1]Sheet1!$F$1:$T$65536,15,0)</f>
        <v>68</v>
      </c>
      <c r="N61" s="2" t="str">
        <f>VLOOKUP(B61,[1]Sheet1!$F$1:$U$65536,16,0)</f>
        <v>及格</v>
      </c>
      <c r="O61" s="2" t="str">
        <f>VLOOKUP(B61,[1]Sheet1!$F$1:$V$65536,17,0)</f>
        <v>22</v>
      </c>
      <c r="P61" s="2" t="str">
        <f>VLOOKUP(B61,[1]Sheet1!$F$1:$W$65536,18,0)</f>
        <v>100</v>
      </c>
      <c r="Q61" s="2" t="str">
        <f>VLOOKUP(B61,[1]Sheet1!$F$1:$X$65536,19,0)</f>
        <v>优秀</v>
      </c>
      <c r="R61" s="2"/>
      <c r="S61" s="2"/>
      <c r="T61" s="2"/>
      <c r="U61" s="2"/>
      <c r="V61" s="2"/>
      <c r="W61" s="2"/>
      <c r="X61" s="2"/>
      <c r="Y61" s="2" t="str">
        <f>VLOOKUP(B61,[1]Sheet1!$F$1:$AF$65536,27,0)</f>
        <v>170</v>
      </c>
      <c r="Z61" s="2" t="str">
        <f>VLOOKUP(B61,[1]Sheet1!$F$1:$AG$65536,28,0)</f>
        <v>80</v>
      </c>
      <c r="AA61" s="2" t="str">
        <f>VLOOKUP(B61,[1]Sheet1!$F$1:$AH$65536,29,0)</f>
        <v>良好</v>
      </c>
      <c r="AB61" s="2" t="str">
        <f>VLOOKUP(B61,[1]Sheet1!$F$1:$AI$65536,30,0)</f>
        <v>3.48</v>
      </c>
      <c r="AC61" s="2" t="str">
        <f>VLOOKUP(B61,[1]Sheet1!$F$1:$AJ$65536,31,0)</f>
        <v>90</v>
      </c>
      <c r="AD61" s="2" t="str">
        <f>VLOOKUP(B61,[1]Sheet1!$F$1:$AL$65536,32,0)</f>
        <v>0</v>
      </c>
      <c r="AE61" s="2" t="str">
        <f>VLOOKUP(B61,[1]Sheet1!$F$1:$AL$65536,33,0)</f>
        <v>优秀</v>
      </c>
      <c r="AF61" s="2" t="str">
        <f>VLOOKUP(B61,[1]Sheet1!$F$1:$AM$65536,34,0)</f>
        <v/>
      </c>
      <c r="AG61" s="2" t="str">
        <f>VLOOKUP(B61,[1]Sheet1!$F$1:$AN$65536,35,0)</f>
        <v/>
      </c>
      <c r="AH61" s="2" t="str">
        <f>VLOOKUP(B61,[1]Sheet1!$F$1:$AO$65536,36,0)</f>
        <v/>
      </c>
      <c r="AI61" s="2" t="str">
        <f>VLOOKUP(B61,[1]Sheet1!$F$1:$AP$65536,37,0)</f>
        <v/>
      </c>
      <c r="AJ61" s="2" t="str">
        <f>VLOOKUP(B61,[1]Sheet1!$F$1:$AQ$65536,38,0)</f>
        <v>50</v>
      </c>
      <c r="AK61" s="2" t="str">
        <f>VLOOKUP(B61,[1]Sheet1!$F$1:$AR$65536,39,0)</f>
        <v>100</v>
      </c>
      <c r="AL61" s="2" t="str">
        <f>VLOOKUP(B61,[1]Sheet1!$F$1:$AS$65536,40,0)</f>
        <v>0</v>
      </c>
      <c r="AM61" s="2" t="str">
        <f>VLOOKUP(B61,[1]Sheet1!$F$1:$AT$65536,41,0)</f>
        <v>优秀</v>
      </c>
      <c r="AN61" s="2" t="str">
        <f>VLOOKUP(B61,[1]Sheet1!$F$1:$AU$65536,42,0)</f>
        <v/>
      </c>
      <c r="AO61" s="2" t="str">
        <f>VLOOKUP(B61,[1]Sheet1!$F$1:$AV$65536,43,0)</f>
        <v/>
      </c>
      <c r="AP61" s="2" t="str">
        <f>VLOOKUP(B61,[1]Sheet1!$F$1:$AW$65536,44,0)</f>
        <v/>
      </c>
      <c r="AQ61" s="2" t="str">
        <f>VLOOKUP(B61,[1]Sheet1!$F$1:$AX$65536,45,0)</f>
        <v/>
      </c>
      <c r="AR61" s="2" t="str">
        <f>VLOOKUP(B61,[1]Sheet1!$F$1:$AY$65536,46,0)</f>
        <v>86.6</v>
      </c>
      <c r="AS61" s="2" t="str">
        <f>VLOOKUP(B61,[1]Sheet1!$F$1:$AZ$65536,47,0)</f>
        <v>0</v>
      </c>
      <c r="AT61" s="2" t="str">
        <f>VLOOKUP(B61,[1]Sheet1!$F$1:$BA$65536,48,0)</f>
        <v>86.6</v>
      </c>
      <c r="AU61" s="2" t="str">
        <f>VLOOKUP(B61,[1]Sheet1!$F$1:$BB$65536,49,0)</f>
        <v>良好</v>
      </c>
    </row>
    <row r="62" spans="1:47">
      <c r="A62" s="3" t="s">
        <v>243</v>
      </c>
      <c r="B62" s="3" t="s">
        <v>246</v>
      </c>
      <c r="C62" s="2" t="str">
        <f>VLOOKUP(B62,[1]Sheet1!$F$1:$J$65536,5,0)</f>
        <v>156</v>
      </c>
      <c r="D62" s="2" t="str">
        <f>VLOOKUP(B62,[1]Sheet1!$F$1:$K$65536,6,0)</f>
        <v>40.8</v>
      </c>
      <c r="E62" s="2" t="str">
        <f>VLOOKUP(B62,[1]Sheet1!$F$1:$L$65536,7,0)</f>
        <v>5.2</v>
      </c>
      <c r="F62" s="2" t="str">
        <f>VLOOKUP(B62,[1]Sheet1!$F$1:$M$65536,8,0)</f>
        <v>4.8</v>
      </c>
      <c r="G62" s="2" t="str">
        <f>VLOOKUP(B62,[1]Sheet1!$F$1:$N$65536,9,0)</f>
        <v>100</v>
      </c>
      <c r="H62" s="2" t="str">
        <f>VLOOKUP(B62,[1]Sheet1!$F$1:$O$65536,10,0)</f>
        <v>正常</v>
      </c>
      <c r="I62" s="2" t="str">
        <f>VLOOKUP(B62,[1]Sheet1!$F$1:$P$65536,11,0)</f>
        <v>2675</v>
      </c>
      <c r="J62" s="2" t="str">
        <f>VLOOKUP(B62,[1]Sheet1!$F$1:$Q$65536,12,0)</f>
        <v>95</v>
      </c>
      <c r="K62" s="2" t="str">
        <f>VLOOKUP(B62,[1]Sheet1!$F$1:$R$65536,13,0)</f>
        <v>优秀</v>
      </c>
      <c r="L62" s="2" t="str">
        <f>VLOOKUP(B62,[1]Sheet1!$F$1:$S$65536,14,0)</f>
        <v>9.4</v>
      </c>
      <c r="M62" s="2" t="str">
        <f>VLOOKUP(B62,[1]Sheet1!$F$1:$T$65536,15,0)</f>
        <v>74</v>
      </c>
      <c r="N62" s="2" t="str">
        <f>VLOOKUP(B62,[1]Sheet1!$F$1:$U$65536,16,0)</f>
        <v>及格</v>
      </c>
      <c r="O62" s="2" t="str">
        <f>VLOOKUP(B62,[1]Sheet1!$F$1:$V$65536,17,0)</f>
        <v>20</v>
      </c>
      <c r="P62" s="2" t="str">
        <f>VLOOKUP(B62,[1]Sheet1!$F$1:$W$65536,18,0)</f>
        <v>90</v>
      </c>
      <c r="Q62" s="2" t="str">
        <f>VLOOKUP(B62,[1]Sheet1!$F$1:$X$65536,19,0)</f>
        <v>优秀</v>
      </c>
      <c r="R62" s="2"/>
      <c r="S62" s="2"/>
      <c r="T62" s="2"/>
      <c r="U62" s="2"/>
      <c r="V62" s="2"/>
      <c r="W62" s="2"/>
      <c r="X62" s="2"/>
      <c r="Y62" s="2" t="str">
        <f>VLOOKUP(B62,[1]Sheet1!$F$1:$AF$65536,27,0)</f>
        <v>175</v>
      </c>
      <c r="Z62" s="2" t="str">
        <f>VLOOKUP(B62,[1]Sheet1!$F$1:$AG$65536,28,0)</f>
        <v>80</v>
      </c>
      <c r="AA62" s="2" t="str">
        <f>VLOOKUP(B62,[1]Sheet1!$F$1:$AH$65536,29,0)</f>
        <v>良好</v>
      </c>
      <c r="AB62" s="2" t="str">
        <f>VLOOKUP(B62,[1]Sheet1!$F$1:$AI$65536,30,0)</f>
        <v>4.33</v>
      </c>
      <c r="AC62" s="2" t="str">
        <f>VLOOKUP(B62,[1]Sheet1!$F$1:$AJ$65536,31,0)</f>
        <v>68</v>
      </c>
      <c r="AD62" s="2" t="str">
        <f>VLOOKUP(B62,[1]Sheet1!$F$1:$AL$65536,32,0)</f>
        <v>0</v>
      </c>
      <c r="AE62" s="2" t="str">
        <f>VLOOKUP(B62,[1]Sheet1!$F$1:$AL$65536,33,0)</f>
        <v>及格</v>
      </c>
      <c r="AF62" s="2" t="str">
        <f>VLOOKUP(B62,[1]Sheet1!$F$1:$AM$65536,34,0)</f>
        <v/>
      </c>
      <c r="AG62" s="2" t="str">
        <f>VLOOKUP(B62,[1]Sheet1!$F$1:$AN$65536,35,0)</f>
        <v/>
      </c>
      <c r="AH62" s="2" t="str">
        <f>VLOOKUP(B62,[1]Sheet1!$F$1:$AO$65536,36,0)</f>
        <v/>
      </c>
      <c r="AI62" s="2" t="str">
        <f>VLOOKUP(B62,[1]Sheet1!$F$1:$AP$65536,37,0)</f>
        <v/>
      </c>
      <c r="AJ62" s="2" t="str">
        <f>VLOOKUP(B62,[1]Sheet1!$F$1:$AQ$65536,38,0)</f>
        <v>34</v>
      </c>
      <c r="AK62" s="2" t="str">
        <f>VLOOKUP(B62,[1]Sheet1!$F$1:$AR$65536,39,0)</f>
        <v>74</v>
      </c>
      <c r="AL62" s="2" t="str">
        <f>VLOOKUP(B62,[1]Sheet1!$F$1:$AS$65536,40,0)</f>
        <v>0</v>
      </c>
      <c r="AM62" s="2" t="str">
        <f>VLOOKUP(B62,[1]Sheet1!$F$1:$AT$65536,41,0)</f>
        <v>及格</v>
      </c>
      <c r="AN62" s="2" t="str">
        <f>VLOOKUP(B62,[1]Sheet1!$F$1:$AU$65536,42,0)</f>
        <v/>
      </c>
      <c r="AO62" s="2" t="str">
        <f>VLOOKUP(B62,[1]Sheet1!$F$1:$AV$65536,43,0)</f>
        <v/>
      </c>
      <c r="AP62" s="2" t="str">
        <f>VLOOKUP(B62,[1]Sheet1!$F$1:$AW$65536,44,0)</f>
        <v/>
      </c>
      <c r="AQ62" s="2" t="str">
        <f>VLOOKUP(B62,[1]Sheet1!$F$1:$AX$65536,45,0)</f>
        <v/>
      </c>
      <c r="AR62" s="2" t="str">
        <f>VLOOKUP(B62,[1]Sheet1!$F$1:$AY$65536,46,0)</f>
        <v>82.0</v>
      </c>
      <c r="AS62" s="2" t="str">
        <f>VLOOKUP(B62,[1]Sheet1!$F$1:$AZ$65536,47,0)</f>
        <v>0</v>
      </c>
      <c r="AT62" s="2" t="str">
        <f>VLOOKUP(B62,[1]Sheet1!$F$1:$BA$65536,48,0)</f>
        <v>82</v>
      </c>
      <c r="AU62" s="2" t="str">
        <f>VLOOKUP(B62,[1]Sheet1!$F$1:$BB$65536,49,0)</f>
        <v>良好</v>
      </c>
    </row>
    <row r="63" spans="1:47">
      <c r="A63" s="3" t="s">
        <v>243</v>
      </c>
      <c r="B63" s="3" t="s">
        <v>247</v>
      </c>
      <c r="C63" s="2" t="str">
        <f>VLOOKUP(B63,[1]Sheet1!$F$1:$J$65536,5,0)</f>
        <v>156</v>
      </c>
      <c r="D63" s="2" t="str">
        <f>VLOOKUP(B63,[1]Sheet1!$F$1:$K$65536,6,0)</f>
        <v>37</v>
      </c>
      <c r="E63" s="2" t="str">
        <f>VLOOKUP(B63,[1]Sheet1!$F$1:$L$65536,7,0)</f>
        <v>4.4</v>
      </c>
      <c r="F63" s="2" t="str">
        <f>VLOOKUP(B63,[1]Sheet1!$F$1:$M$65536,8,0)</f>
        <v>4.5</v>
      </c>
      <c r="G63" s="2" t="str">
        <f>VLOOKUP(B63,[1]Sheet1!$F$1:$N$65536,9,0)</f>
        <v>80</v>
      </c>
      <c r="H63" s="2" t="str">
        <f>VLOOKUP(B63,[1]Sheet1!$F$1:$O$65536,10,0)</f>
        <v>低体重</v>
      </c>
      <c r="I63" s="2" t="str">
        <f>VLOOKUP(B63,[1]Sheet1!$F$1:$P$65536,11,0)</f>
        <v>2053</v>
      </c>
      <c r="J63" s="2" t="str">
        <f>VLOOKUP(B63,[1]Sheet1!$F$1:$Q$65536,12,0)</f>
        <v>64</v>
      </c>
      <c r="K63" s="2" t="str">
        <f>VLOOKUP(B63,[1]Sheet1!$F$1:$R$65536,13,0)</f>
        <v>及格</v>
      </c>
      <c r="L63" s="2" t="str">
        <f>VLOOKUP(B63,[1]Sheet1!$F$1:$S$65536,14,0)</f>
        <v>8.5</v>
      </c>
      <c r="M63" s="2" t="str">
        <f>VLOOKUP(B63,[1]Sheet1!$F$1:$T$65536,15,0)</f>
        <v>76</v>
      </c>
      <c r="N63" s="2" t="str">
        <f>VLOOKUP(B63,[1]Sheet1!$F$1:$U$65536,16,0)</f>
        <v>及格</v>
      </c>
      <c r="O63" s="2" t="str">
        <f>VLOOKUP(B63,[1]Sheet1!$F$1:$V$65536,17,0)</f>
        <v>21.5</v>
      </c>
      <c r="P63" s="2" t="str">
        <f>VLOOKUP(B63,[1]Sheet1!$F$1:$W$65536,18,0)</f>
        <v>100</v>
      </c>
      <c r="Q63" s="2" t="str">
        <f>VLOOKUP(B63,[1]Sheet1!$F$1:$X$65536,19,0)</f>
        <v>优秀</v>
      </c>
      <c r="R63" s="2"/>
      <c r="S63" s="2"/>
      <c r="T63" s="2"/>
      <c r="U63" s="2"/>
      <c r="V63" s="2"/>
      <c r="W63" s="2"/>
      <c r="X63" s="2"/>
      <c r="Y63" s="2" t="str">
        <f>VLOOKUP(B63,[1]Sheet1!$F$1:$AF$65536,27,0)</f>
        <v>175</v>
      </c>
      <c r="Z63" s="2" t="str">
        <f>VLOOKUP(B63,[1]Sheet1!$F$1:$AG$65536,28,0)</f>
        <v>70</v>
      </c>
      <c r="AA63" s="2" t="str">
        <f>VLOOKUP(B63,[1]Sheet1!$F$1:$AH$65536,29,0)</f>
        <v>及格</v>
      </c>
      <c r="AB63" s="2" t="str">
        <f>VLOOKUP(B63,[1]Sheet1!$F$1:$AI$65536,30,0)</f>
        <v/>
      </c>
      <c r="AC63" s="2" t="str">
        <f>VLOOKUP(B63,[1]Sheet1!$F$1:$AJ$65536,31,0)</f>
        <v/>
      </c>
      <c r="AD63" s="2" t="str">
        <f>VLOOKUP(B63,[1]Sheet1!$F$1:$AL$65536,32,0)</f>
        <v/>
      </c>
      <c r="AE63" s="2" t="str">
        <f>VLOOKUP(B63,[1]Sheet1!$F$1:$AL$65536,33,0)</f>
        <v/>
      </c>
      <c r="AF63" s="2" t="str">
        <f>VLOOKUP(B63,[1]Sheet1!$F$1:$AM$65536,34,0)</f>
        <v>4.27</v>
      </c>
      <c r="AG63" s="2" t="str">
        <f>VLOOKUP(B63,[1]Sheet1!$F$1:$AN$65536,35,0)</f>
        <v>80</v>
      </c>
      <c r="AH63" s="2" t="str">
        <f>VLOOKUP(B63,[1]Sheet1!$F$1:$AO$65536,36,0)</f>
        <v>0</v>
      </c>
      <c r="AI63" s="2" t="str">
        <f>VLOOKUP(B63,[1]Sheet1!$F$1:$AP$65536,37,0)</f>
        <v>良好</v>
      </c>
      <c r="AJ63" s="2" t="str">
        <f>VLOOKUP(B63,[1]Sheet1!$F$1:$AQ$65536,38,0)</f>
        <v/>
      </c>
      <c r="AK63" s="2" t="str">
        <f>VLOOKUP(B63,[1]Sheet1!$F$1:$AR$65536,39,0)</f>
        <v/>
      </c>
      <c r="AL63" s="2" t="str">
        <f>VLOOKUP(B63,[1]Sheet1!$F$1:$AS$65536,40,0)</f>
        <v/>
      </c>
      <c r="AM63" s="2" t="str">
        <f>VLOOKUP(B63,[1]Sheet1!$F$1:$AT$65536,41,0)</f>
        <v/>
      </c>
      <c r="AN63" s="2" t="str">
        <f>VLOOKUP(B63,[1]Sheet1!$F$1:$AU$65536,42,0)</f>
        <v>1</v>
      </c>
      <c r="AO63" s="2" t="str">
        <f>VLOOKUP(B63,[1]Sheet1!$F$1:$AV$65536,43,0)</f>
        <v>30</v>
      </c>
      <c r="AP63" s="2" t="str">
        <f>VLOOKUP(B63,[1]Sheet1!$F$1:$AW$65536,44,0)</f>
        <v>0</v>
      </c>
      <c r="AQ63" s="2" t="str">
        <f>VLOOKUP(B63,[1]Sheet1!$F$1:$AX$65536,45,0)</f>
        <v>不及格</v>
      </c>
      <c r="AR63" s="2" t="str">
        <f>VLOOKUP(B63,[1]Sheet1!$F$1:$AY$65536,46,0)</f>
        <v>72.8</v>
      </c>
      <c r="AS63" s="2" t="str">
        <f>VLOOKUP(B63,[1]Sheet1!$F$1:$AZ$65536,47,0)</f>
        <v>0</v>
      </c>
      <c r="AT63" s="2" t="str">
        <f>VLOOKUP(B63,[1]Sheet1!$F$1:$BA$65536,48,0)</f>
        <v>72.8</v>
      </c>
      <c r="AU63" s="2" t="str">
        <f>VLOOKUP(B63,[1]Sheet1!$F$1:$BB$65536,49,0)</f>
        <v>及格</v>
      </c>
    </row>
    <row r="64" spans="1:47">
      <c r="A64" s="3" t="s">
        <v>243</v>
      </c>
      <c r="B64" s="3" t="s">
        <v>248</v>
      </c>
      <c r="C64" s="2" t="str">
        <f>VLOOKUP(B64,[1]Sheet1!$F$1:$J$65536,5,0)</f>
        <v>164.5</v>
      </c>
      <c r="D64" s="2" t="str">
        <f>VLOOKUP(B64,[1]Sheet1!$F$1:$K$65536,6,0)</f>
        <v>61.3</v>
      </c>
      <c r="E64" s="2" t="str">
        <f>VLOOKUP(B64,[1]Sheet1!$F$1:$L$65536,7,0)</f>
        <v>4.8</v>
      </c>
      <c r="F64" s="2" t="str">
        <f>VLOOKUP(B64,[1]Sheet1!$F$1:$M$65536,8,0)</f>
        <v>4.6</v>
      </c>
      <c r="G64" s="2" t="str">
        <f>VLOOKUP(B64,[1]Sheet1!$F$1:$N$65536,9,0)</f>
        <v>80</v>
      </c>
      <c r="H64" s="2" t="str">
        <f>VLOOKUP(B64,[1]Sheet1!$F$1:$O$65536,10,0)</f>
        <v>超重</v>
      </c>
      <c r="I64" s="2" t="str">
        <f>VLOOKUP(B64,[1]Sheet1!$F$1:$P$65536,11,0)</f>
        <v>3520</v>
      </c>
      <c r="J64" s="2" t="str">
        <f>VLOOKUP(B64,[1]Sheet1!$F$1:$Q$65536,12,0)</f>
        <v>95</v>
      </c>
      <c r="K64" s="2" t="str">
        <f>VLOOKUP(B64,[1]Sheet1!$F$1:$R$65536,13,0)</f>
        <v>优秀</v>
      </c>
      <c r="L64" s="2" t="str">
        <f>VLOOKUP(B64,[1]Sheet1!$F$1:$S$65536,14,0)</f>
        <v>8.7</v>
      </c>
      <c r="M64" s="2" t="str">
        <f>VLOOKUP(B64,[1]Sheet1!$F$1:$T$65536,15,0)</f>
        <v>74</v>
      </c>
      <c r="N64" s="2" t="str">
        <f>VLOOKUP(B64,[1]Sheet1!$F$1:$U$65536,16,0)</f>
        <v>及格</v>
      </c>
      <c r="O64" s="2" t="str">
        <f>VLOOKUP(B64,[1]Sheet1!$F$1:$V$65536,17,0)</f>
        <v>27</v>
      </c>
      <c r="P64" s="2" t="str">
        <f>VLOOKUP(B64,[1]Sheet1!$F$1:$W$65536,18,0)</f>
        <v>100</v>
      </c>
      <c r="Q64" s="2" t="str">
        <f>VLOOKUP(B64,[1]Sheet1!$F$1:$X$65536,19,0)</f>
        <v>优秀</v>
      </c>
      <c r="R64" s="2"/>
      <c r="S64" s="2"/>
      <c r="T64" s="2"/>
      <c r="U64" s="2"/>
      <c r="V64" s="2"/>
      <c r="W64" s="2"/>
      <c r="X64" s="2"/>
      <c r="Y64" s="2" t="str">
        <f>VLOOKUP(B64,[1]Sheet1!$F$1:$AF$65536,27,0)</f>
        <v>165</v>
      </c>
      <c r="Z64" s="2" t="str">
        <f>VLOOKUP(B64,[1]Sheet1!$F$1:$AG$65536,28,0)</f>
        <v>64</v>
      </c>
      <c r="AA64" s="2" t="str">
        <f>VLOOKUP(B64,[1]Sheet1!$F$1:$AH$65536,29,0)</f>
        <v>及格</v>
      </c>
      <c r="AB64" s="2" t="str">
        <f>VLOOKUP(B64,[1]Sheet1!$F$1:$AI$65536,30,0)</f>
        <v/>
      </c>
      <c r="AC64" s="2" t="str">
        <f>VLOOKUP(B64,[1]Sheet1!$F$1:$AJ$65536,31,0)</f>
        <v/>
      </c>
      <c r="AD64" s="2" t="str">
        <f>VLOOKUP(B64,[1]Sheet1!$F$1:$AL$65536,32,0)</f>
        <v/>
      </c>
      <c r="AE64" s="2" t="str">
        <f>VLOOKUP(B64,[1]Sheet1!$F$1:$AL$65536,33,0)</f>
        <v/>
      </c>
      <c r="AF64" s="2" t="str">
        <f>VLOOKUP(B64,[1]Sheet1!$F$1:$AM$65536,34,0)</f>
        <v>4.23</v>
      </c>
      <c r="AG64" s="2" t="str">
        <f>VLOOKUP(B64,[1]Sheet1!$F$1:$AN$65536,35,0)</f>
        <v>80</v>
      </c>
      <c r="AH64" s="2" t="str">
        <f>VLOOKUP(B64,[1]Sheet1!$F$1:$AO$65536,36,0)</f>
        <v>0</v>
      </c>
      <c r="AI64" s="2" t="str">
        <f>VLOOKUP(B64,[1]Sheet1!$F$1:$AP$65536,37,0)</f>
        <v>良好</v>
      </c>
      <c r="AJ64" s="2" t="str">
        <f>VLOOKUP(B64,[1]Sheet1!$F$1:$AQ$65536,38,0)</f>
        <v/>
      </c>
      <c r="AK64" s="2" t="str">
        <f>VLOOKUP(B64,[1]Sheet1!$F$1:$AR$65536,39,0)</f>
        <v/>
      </c>
      <c r="AL64" s="2" t="str">
        <f>VLOOKUP(B64,[1]Sheet1!$F$1:$AS$65536,40,0)</f>
        <v/>
      </c>
      <c r="AM64" s="2" t="str">
        <f>VLOOKUP(B64,[1]Sheet1!$F$1:$AT$65536,41,0)</f>
        <v/>
      </c>
      <c r="AN64" s="2" t="str">
        <f>VLOOKUP(B64,[1]Sheet1!$F$1:$AU$65536,42,0)</f>
        <v>1</v>
      </c>
      <c r="AO64" s="2" t="str">
        <f>VLOOKUP(B64,[1]Sheet1!$F$1:$AV$65536,43,0)</f>
        <v>30</v>
      </c>
      <c r="AP64" s="2" t="str">
        <f>VLOOKUP(B64,[1]Sheet1!$F$1:$AW$65536,44,0)</f>
        <v>0</v>
      </c>
      <c r="AQ64" s="2" t="str">
        <f>VLOOKUP(B64,[1]Sheet1!$F$1:$AX$65536,45,0)</f>
        <v>不及格</v>
      </c>
      <c r="AR64" s="2" t="str">
        <f>VLOOKUP(B64,[1]Sheet1!$F$1:$AY$65536,46,0)</f>
        <v>76.5</v>
      </c>
      <c r="AS64" s="2" t="str">
        <f>VLOOKUP(B64,[1]Sheet1!$F$1:$AZ$65536,47,0)</f>
        <v>0</v>
      </c>
      <c r="AT64" s="2" t="str">
        <f>VLOOKUP(B64,[1]Sheet1!$F$1:$BA$65536,48,0)</f>
        <v>76.5</v>
      </c>
      <c r="AU64" s="2" t="str">
        <f>VLOOKUP(B64,[1]Sheet1!$F$1:$BB$65536,49,0)</f>
        <v>及格</v>
      </c>
    </row>
    <row r="65" spans="1:47">
      <c r="A65" s="3" t="s">
        <v>243</v>
      </c>
      <c r="B65" s="3" t="s">
        <v>249</v>
      </c>
      <c r="C65" s="2" t="str">
        <f>VLOOKUP(B65,[1]Sheet1!$F$1:$J$65536,5,0)</f>
        <v>155.5</v>
      </c>
      <c r="D65" s="2" t="str">
        <f>VLOOKUP(B65,[1]Sheet1!$F$1:$K$65536,6,0)</f>
        <v>42.6</v>
      </c>
      <c r="E65" s="2" t="str">
        <f>VLOOKUP(B65,[1]Sheet1!$F$1:$L$65536,7,0)</f>
        <v>4.9</v>
      </c>
      <c r="F65" s="2" t="str">
        <f>VLOOKUP(B65,[1]Sheet1!$F$1:$M$65536,8,0)</f>
        <v>5.2</v>
      </c>
      <c r="G65" s="2" t="str">
        <f>VLOOKUP(B65,[1]Sheet1!$F$1:$N$65536,9,0)</f>
        <v>100</v>
      </c>
      <c r="H65" s="2" t="str">
        <f>VLOOKUP(B65,[1]Sheet1!$F$1:$O$65536,10,0)</f>
        <v>正常</v>
      </c>
      <c r="I65" s="2" t="str">
        <f>VLOOKUP(B65,[1]Sheet1!$F$1:$P$65536,11,0)</f>
        <v>2191</v>
      </c>
      <c r="J65" s="2" t="str">
        <f>VLOOKUP(B65,[1]Sheet1!$F$1:$Q$65536,12,0)</f>
        <v>76</v>
      </c>
      <c r="K65" s="2" t="str">
        <f>VLOOKUP(B65,[1]Sheet1!$F$1:$R$65536,13,0)</f>
        <v>及格</v>
      </c>
      <c r="L65" s="2" t="str">
        <f>VLOOKUP(B65,[1]Sheet1!$F$1:$S$65536,14,0)</f>
        <v>9.2</v>
      </c>
      <c r="M65" s="2" t="str">
        <f>VLOOKUP(B65,[1]Sheet1!$F$1:$T$65536,15,0)</f>
        <v>76</v>
      </c>
      <c r="N65" s="2" t="str">
        <f>VLOOKUP(B65,[1]Sheet1!$F$1:$U$65536,16,0)</f>
        <v>及格</v>
      </c>
      <c r="O65" s="2" t="str">
        <f>VLOOKUP(B65,[1]Sheet1!$F$1:$V$65536,17,0)</f>
        <v>25.5</v>
      </c>
      <c r="P65" s="2" t="str">
        <f>VLOOKUP(B65,[1]Sheet1!$F$1:$W$65536,18,0)</f>
        <v>100</v>
      </c>
      <c r="Q65" s="2" t="str">
        <f>VLOOKUP(B65,[1]Sheet1!$F$1:$X$65536,19,0)</f>
        <v>优秀</v>
      </c>
      <c r="R65" s="2"/>
      <c r="S65" s="2"/>
      <c r="T65" s="2"/>
      <c r="U65" s="2"/>
      <c r="V65" s="2"/>
      <c r="W65" s="2"/>
      <c r="X65" s="2"/>
      <c r="Y65" s="2" t="str">
        <f>VLOOKUP(B65,[1]Sheet1!$F$1:$AF$65536,27,0)</f>
        <v>180</v>
      </c>
      <c r="Z65" s="2" t="str">
        <f>VLOOKUP(B65,[1]Sheet1!$F$1:$AG$65536,28,0)</f>
        <v>85</v>
      </c>
      <c r="AA65" s="2" t="str">
        <f>VLOOKUP(B65,[1]Sheet1!$F$1:$AH$65536,29,0)</f>
        <v>良好</v>
      </c>
      <c r="AB65" s="2" t="str">
        <f>VLOOKUP(B65,[1]Sheet1!$F$1:$AI$65536,30,0)</f>
        <v>3.58</v>
      </c>
      <c r="AC65" s="2" t="str">
        <f>VLOOKUP(B65,[1]Sheet1!$F$1:$AJ$65536,31,0)</f>
        <v>80</v>
      </c>
      <c r="AD65" s="2" t="str">
        <f>VLOOKUP(B65,[1]Sheet1!$F$1:$AL$65536,32,0)</f>
        <v>0</v>
      </c>
      <c r="AE65" s="2" t="str">
        <f>VLOOKUP(B65,[1]Sheet1!$F$1:$AL$65536,33,0)</f>
        <v>良好</v>
      </c>
      <c r="AF65" s="2" t="str">
        <f>VLOOKUP(B65,[1]Sheet1!$F$1:$AM$65536,34,0)</f>
        <v/>
      </c>
      <c r="AG65" s="2" t="str">
        <f>VLOOKUP(B65,[1]Sheet1!$F$1:$AN$65536,35,0)</f>
        <v/>
      </c>
      <c r="AH65" s="2" t="str">
        <f>VLOOKUP(B65,[1]Sheet1!$F$1:$AO$65536,36,0)</f>
        <v/>
      </c>
      <c r="AI65" s="2" t="str">
        <f>VLOOKUP(B65,[1]Sheet1!$F$1:$AP$65536,37,0)</f>
        <v/>
      </c>
      <c r="AJ65" s="2" t="str">
        <f>VLOOKUP(B65,[1]Sheet1!$F$1:$AQ$65536,38,0)</f>
        <v>36</v>
      </c>
      <c r="AK65" s="2" t="str">
        <f>VLOOKUP(B65,[1]Sheet1!$F$1:$AR$65536,39,0)</f>
        <v>76</v>
      </c>
      <c r="AL65" s="2" t="str">
        <f>VLOOKUP(B65,[1]Sheet1!$F$1:$AS$65536,40,0)</f>
        <v>0</v>
      </c>
      <c r="AM65" s="2" t="str">
        <f>VLOOKUP(B65,[1]Sheet1!$F$1:$AT$65536,41,0)</f>
        <v>及格</v>
      </c>
      <c r="AN65" s="2" t="str">
        <f>VLOOKUP(B65,[1]Sheet1!$F$1:$AU$65536,42,0)</f>
        <v/>
      </c>
      <c r="AO65" s="2" t="str">
        <f>VLOOKUP(B65,[1]Sheet1!$F$1:$AV$65536,43,0)</f>
        <v/>
      </c>
      <c r="AP65" s="2" t="str">
        <f>VLOOKUP(B65,[1]Sheet1!$F$1:$AW$65536,44,0)</f>
        <v/>
      </c>
      <c r="AQ65" s="2" t="str">
        <f>VLOOKUP(B65,[1]Sheet1!$F$1:$AX$65536,45,0)</f>
        <v/>
      </c>
      <c r="AR65" s="2" t="str">
        <f>VLOOKUP(B65,[1]Sheet1!$F$1:$AY$65536,46,0)</f>
        <v>83.7</v>
      </c>
      <c r="AS65" s="2" t="str">
        <f>VLOOKUP(B65,[1]Sheet1!$F$1:$AZ$65536,47,0)</f>
        <v>0</v>
      </c>
      <c r="AT65" s="2" t="str">
        <f>VLOOKUP(B65,[1]Sheet1!$F$1:$BA$65536,48,0)</f>
        <v>83.7</v>
      </c>
      <c r="AU65" s="2" t="str">
        <f>VLOOKUP(B65,[1]Sheet1!$F$1:$BB$65536,49,0)</f>
        <v>良好</v>
      </c>
    </row>
    <row r="66" spans="1:47">
      <c r="A66" s="3" t="s">
        <v>243</v>
      </c>
      <c r="B66" s="3" t="s">
        <v>250</v>
      </c>
      <c r="C66" s="2" t="e">
        <f>VLOOKUP(B66,[1]Sheet1!$F$1:$J$65536,5,0)</f>
        <v>#N/A</v>
      </c>
      <c r="D66" s="2" t="e">
        <f>VLOOKUP(B66,[1]Sheet1!$F$1:$K$65536,6,0)</f>
        <v>#N/A</v>
      </c>
      <c r="E66" s="2" t="e">
        <f>VLOOKUP(B66,[1]Sheet1!$F$1:$L$65536,7,0)</f>
        <v>#N/A</v>
      </c>
      <c r="F66" s="2" t="e">
        <f>VLOOKUP(B66,[1]Sheet1!$F$1:$M$65536,8,0)</f>
        <v>#N/A</v>
      </c>
      <c r="G66" s="2" t="e">
        <f>VLOOKUP(B66,[1]Sheet1!$F$1:$N$65536,9,0)</f>
        <v>#N/A</v>
      </c>
      <c r="H66" s="2" t="e">
        <f>VLOOKUP(B66,[1]Sheet1!$F$1:$O$65536,10,0)</f>
        <v>#N/A</v>
      </c>
      <c r="I66" s="2" t="e">
        <f>VLOOKUP(B66,[1]Sheet1!$F$1:$P$65536,11,0)</f>
        <v>#N/A</v>
      </c>
      <c r="J66" s="2" t="e">
        <f>VLOOKUP(B66,[1]Sheet1!$F$1:$Q$65536,12,0)</f>
        <v>#N/A</v>
      </c>
      <c r="K66" s="2" t="e">
        <f>VLOOKUP(B66,[1]Sheet1!$F$1:$R$65536,13,0)</f>
        <v>#N/A</v>
      </c>
      <c r="L66" s="2" t="e">
        <f>VLOOKUP(B66,[1]Sheet1!$F$1:$S$65536,14,0)</f>
        <v>#N/A</v>
      </c>
      <c r="M66" s="2" t="e">
        <f>VLOOKUP(B66,[1]Sheet1!$F$1:$T$65536,15,0)</f>
        <v>#N/A</v>
      </c>
      <c r="N66" s="2" t="e">
        <f>VLOOKUP(B66,[1]Sheet1!$F$1:$U$65536,16,0)</f>
        <v>#N/A</v>
      </c>
      <c r="O66" s="2" t="e">
        <f>VLOOKUP(B66,[1]Sheet1!$F$1:$V$65536,17,0)</f>
        <v>#N/A</v>
      </c>
      <c r="P66" s="2" t="e">
        <f>VLOOKUP(B66,[1]Sheet1!$F$1:$W$65536,18,0)</f>
        <v>#N/A</v>
      </c>
      <c r="Q66" s="2" t="e">
        <f>VLOOKUP(B66,[1]Sheet1!$F$1:$X$65536,19,0)</f>
        <v>#N/A</v>
      </c>
      <c r="R66" s="2"/>
      <c r="S66" s="2"/>
      <c r="T66" s="2"/>
      <c r="U66" s="2"/>
      <c r="V66" s="2"/>
      <c r="W66" s="2"/>
      <c r="X66" s="2"/>
      <c r="Y66" s="2" t="e">
        <f>VLOOKUP(B66,[1]Sheet1!$F$1:$AF$65536,27,0)</f>
        <v>#N/A</v>
      </c>
      <c r="Z66" s="2" t="e">
        <f>VLOOKUP(B66,[1]Sheet1!$F$1:$AG$65536,28,0)</f>
        <v>#N/A</v>
      </c>
      <c r="AA66" s="2" t="e">
        <f>VLOOKUP(B66,[1]Sheet1!$F$1:$AH$65536,29,0)</f>
        <v>#N/A</v>
      </c>
      <c r="AB66" s="2" t="e">
        <f>VLOOKUP(B66,[1]Sheet1!$F$1:$AI$65536,30,0)</f>
        <v>#N/A</v>
      </c>
      <c r="AC66" s="2" t="e">
        <f>VLOOKUP(B66,[1]Sheet1!$F$1:$AJ$65536,31,0)</f>
        <v>#N/A</v>
      </c>
      <c r="AD66" s="2" t="e">
        <f>VLOOKUP(B66,[1]Sheet1!$F$1:$AL$65536,32,0)</f>
        <v>#N/A</v>
      </c>
      <c r="AE66" s="2" t="e">
        <f>VLOOKUP(B66,[1]Sheet1!$F$1:$AL$65536,33,0)</f>
        <v>#N/A</v>
      </c>
      <c r="AF66" s="2" t="e">
        <f>VLOOKUP(B66,[1]Sheet1!$F$1:$AM$65536,34,0)</f>
        <v>#N/A</v>
      </c>
      <c r="AG66" s="2" t="e">
        <f>VLOOKUP(B66,[1]Sheet1!$F$1:$AN$65536,35,0)</f>
        <v>#N/A</v>
      </c>
      <c r="AH66" s="2" t="e">
        <f>VLOOKUP(B66,[1]Sheet1!$F$1:$AO$65536,36,0)</f>
        <v>#N/A</v>
      </c>
      <c r="AI66" s="2" t="e">
        <f>VLOOKUP(B66,[1]Sheet1!$F$1:$AP$65536,37,0)</f>
        <v>#N/A</v>
      </c>
      <c r="AJ66" s="2" t="e">
        <f>VLOOKUP(B66,[1]Sheet1!$F$1:$AQ$65536,38,0)</f>
        <v>#N/A</v>
      </c>
      <c r="AK66" s="2" t="e">
        <f>VLOOKUP(B66,[1]Sheet1!$F$1:$AR$65536,39,0)</f>
        <v>#N/A</v>
      </c>
      <c r="AL66" s="2" t="e">
        <f>VLOOKUP(B66,[1]Sheet1!$F$1:$AS$65536,40,0)</f>
        <v>#N/A</v>
      </c>
      <c r="AM66" s="2" t="e">
        <f>VLOOKUP(B66,[1]Sheet1!$F$1:$AT$65536,41,0)</f>
        <v>#N/A</v>
      </c>
      <c r="AN66" s="2" t="e">
        <f>VLOOKUP(B66,[1]Sheet1!$F$1:$AU$65536,42,0)</f>
        <v>#N/A</v>
      </c>
      <c r="AO66" s="2" t="e">
        <f>VLOOKUP(B66,[1]Sheet1!$F$1:$AV$65536,43,0)</f>
        <v>#N/A</v>
      </c>
      <c r="AP66" s="2" t="e">
        <f>VLOOKUP(B66,[1]Sheet1!$F$1:$AW$65536,44,0)</f>
        <v>#N/A</v>
      </c>
      <c r="AQ66" s="2" t="e">
        <f>VLOOKUP(B66,[1]Sheet1!$F$1:$AX$65536,45,0)</f>
        <v>#N/A</v>
      </c>
      <c r="AR66" s="2" t="e">
        <f>VLOOKUP(B66,[1]Sheet1!$F$1:$AY$65536,46,0)</f>
        <v>#N/A</v>
      </c>
      <c r="AS66" s="2" t="e">
        <f>VLOOKUP(B66,[1]Sheet1!$F$1:$AZ$65536,47,0)</f>
        <v>#N/A</v>
      </c>
      <c r="AT66" s="2" t="e">
        <f>VLOOKUP(B66,[1]Sheet1!$F$1:$BA$65536,48,0)</f>
        <v>#N/A</v>
      </c>
      <c r="AU66" s="2" t="e">
        <f>VLOOKUP(B66,[1]Sheet1!$F$1:$BB$65536,49,0)</f>
        <v>#N/A</v>
      </c>
    </row>
    <row r="67" spans="1:47">
      <c r="A67" s="3" t="s">
        <v>243</v>
      </c>
      <c r="B67" s="3" t="s">
        <v>251</v>
      </c>
      <c r="C67" s="2" t="str">
        <f>VLOOKUP(B67,[1]Sheet1!$F$1:$J$65536,5,0)</f>
        <v>155</v>
      </c>
      <c r="D67" s="2" t="str">
        <f>VLOOKUP(B67,[1]Sheet1!$F$1:$K$65536,6,0)</f>
        <v>49.6</v>
      </c>
      <c r="E67" s="2" t="str">
        <f>VLOOKUP(B67,[1]Sheet1!$F$1:$L$65536,7,0)</f>
        <v>4.9</v>
      </c>
      <c r="F67" s="2" t="str">
        <f>VLOOKUP(B67,[1]Sheet1!$F$1:$M$65536,8,0)</f>
        <v>4.7</v>
      </c>
      <c r="G67" s="2" t="str">
        <f>VLOOKUP(B67,[1]Sheet1!$F$1:$N$65536,9,0)</f>
        <v>100</v>
      </c>
      <c r="H67" s="2" t="str">
        <f>VLOOKUP(B67,[1]Sheet1!$F$1:$O$65536,10,0)</f>
        <v>正常</v>
      </c>
      <c r="I67" s="2" t="str">
        <f>VLOOKUP(B67,[1]Sheet1!$F$1:$P$65536,11,0)</f>
        <v>2240</v>
      </c>
      <c r="J67" s="2" t="str">
        <f>VLOOKUP(B67,[1]Sheet1!$F$1:$Q$65536,12,0)</f>
        <v>76</v>
      </c>
      <c r="K67" s="2" t="str">
        <f>VLOOKUP(B67,[1]Sheet1!$F$1:$R$65536,13,0)</f>
        <v>及格</v>
      </c>
      <c r="L67" s="2" t="str">
        <f>VLOOKUP(B67,[1]Sheet1!$F$1:$S$65536,14,0)</f>
        <v>10</v>
      </c>
      <c r="M67" s="2" t="str">
        <f>VLOOKUP(B67,[1]Sheet1!$F$1:$T$65536,15,0)</f>
        <v>68</v>
      </c>
      <c r="N67" s="2" t="str">
        <f>VLOOKUP(B67,[1]Sheet1!$F$1:$U$65536,16,0)</f>
        <v>及格</v>
      </c>
      <c r="O67" s="2" t="str">
        <f>VLOOKUP(B67,[1]Sheet1!$F$1:$V$65536,17,0)</f>
        <v>12.5</v>
      </c>
      <c r="P67" s="2" t="str">
        <f>VLOOKUP(B67,[1]Sheet1!$F$1:$W$65536,18,0)</f>
        <v>76</v>
      </c>
      <c r="Q67" s="2" t="str">
        <f>VLOOKUP(B67,[1]Sheet1!$F$1:$X$65536,19,0)</f>
        <v>及格</v>
      </c>
      <c r="R67" s="2"/>
      <c r="S67" s="2"/>
      <c r="T67" s="2"/>
      <c r="U67" s="2"/>
      <c r="V67" s="2"/>
      <c r="W67" s="2"/>
      <c r="X67" s="2"/>
      <c r="Y67" s="2" t="str">
        <f>VLOOKUP(B67,[1]Sheet1!$F$1:$AF$65536,27,0)</f>
        <v>160</v>
      </c>
      <c r="Z67" s="2" t="str">
        <f>VLOOKUP(B67,[1]Sheet1!$F$1:$AG$65536,28,0)</f>
        <v>72</v>
      </c>
      <c r="AA67" s="2" t="str">
        <f>VLOOKUP(B67,[1]Sheet1!$F$1:$AH$65536,29,0)</f>
        <v>及格</v>
      </c>
      <c r="AB67" s="2" t="str">
        <f>VLOOKUP(B67,[1]Sheet1!$F$1:$AI$65536,30,0)</f>
        <v>4.58</v>
      </c>
      <c r="AC67" s="2" t="str">
        <f>VLOOKUP(B67,[1]Sheet1!$F$1:$AJ$65536,31,0)</f>
        <v>50</v>
      </c>
      <c r="AD67" s="2" t="str">
        <f>VLOOKUP(B67,[1]Sheet1!$F$1:$AL$65536,32,0)</f>
        <v>0</v>
      </c>
      <c r="AE67" s="2" t="str">
        <f>VLOOKUP(B67,[1]Sheet1!$F$1:$AL$65536,33,0)</f>
        <v>不及格</v>
      </c>
      <c r="AF67" s="2" t="str">
        <f>VLOOKUP(B67,[1]Sheet1!$F$1:$AM$65536,34,0)</f>
        <v/>
      </c>
      <c r="AG67" s="2" t="str">
        <f>VLOOKUP(B67,[1]Sheet1!$F$1:$AN$65536,35,0)</f>
        <v/>
      </c>
      <c r="AH67" s="2" t="str">
        <f>VLOOKUP(B67,[1]Sheet1!$F$1:$AO$65536,36,0)</f>
        <v/>
      </c>
      <c r="AI67" s="2" t="str">
        <f>VLOOKUP(B67,[1]Sheet1!$F$1:$AP$65536,37,0)</f>
        <v/>
      </c>
      <c r="AJ67" s="2" t="str">
        <f>VLOOKUP(B67,[1]Sheet1!$F$1:$AQ$65536,38,0)</f>
        <v>35</v>
      </c>
      <c r="AK67" s="2" t="str">
        <f>VLOOKUP(B67,[1]Sheet1!$F$1:$AR$65536,39,0)</f>
        <v>74</v>
      </c>
      <c r="AL67" s="2" t="str">
        <f>VLOOKUP(B67,[1]Sheet1!$F$1:$AS$65536,40,0)</f>
        <v>0</v>
      </c>
      <c r="AM67" s="2" t="str">
        <f>VLOOKUP(B67,[1]Sheet1!$F$1:$AT$65536,41,0)</f>
        <v>及格</v>
      </c>
      <c r="AN67" s="2" t="str">
        <f>VLOOKUP(B67,[1]Sheet1!$F$1:$AU$65536,42,0)</f>
        <v/>
      </c>
      <c r="AO67" s="2" t="str">
        <f>VLOOKUP(B67,[1]Sheet1!$F$1:$AV$65536,43,0)</f>
        <v/>
      </c>
      <c r="AP67" s="2" t="str">
        <f>VLOOKUP(B67,[1]Sheet1!$F$1:$AW$65536,44,0)</f>
        <v/>
      </c>
      <c r="AQ67" s="2" t="str">
        <f>VLOOKUP(B67,[1]Sheet1!$F$1:$AX$65536,45,0)</f>
        <v/>
      </c>
      <c r="AR67" s="2" t="str">
        <f>VLOOKUP(B67,[1]Sheet1!$F$1:$AY$65536,46,0)</f>
        <v>72.2</v>
      </c>
      <c r="AS67" s="2" t="str">
        <f>VLOOKUP(B67,[1]Sheet1!$F$1:$AZ$65536,47,0)</f>
        <v>0</v>
      </c>
      <c r="AT67" s="2" t="str">
        <f>VLOOKUP(B67,[1]Sheet1!$F$1:$BA$65536,48,0)</f>
        <v>72.2</v>
      </c>
      <c r="AU67" s="2" t="str">
        <f>VLOOKUP(B67,[1]Sheet1!$F$1:$BB$65536,49,0)</f>
        <v>及格</v>
      </c>
    </row>
    <row r="68" spans="1:47">
      <c r="A68" s="3" t="s">
        <v>243</v>
      </c>
      <c r="B68" s="3" t="s">
        <v>252</v>
      </c>
      <c r="C68" s="2" t="str">
        <f>VLOOKUP(B68,[1]Sheet1!$F$1:$J$65536,5,0)</f>
        <v>170</v>
      </c>
      <c r="D68" s="2" t="str">
        <f>VLOOKUP(B68,[1]Sheet1!$F$1:$K$65536,6,0)</f>
        <v>61.9</v>
      </c>
      <c r="E68" s="2" t="str">
        <f>VLOOKUP(B68,[1]Sheet1!$F$1:$L$65536,7,0)</f>
        <v>4.9</v>
      </c>
      <c r="F68" s="2" t="str">
        <f>VLOOKUP(B68,[1]Sheet1!$F$1:$M$65536,8,0)</f>
        <v>5.0</v>
      </c>
      <c r="G68" s="2" t="str">
        <f>VLOOKUP(B68,[1]Sheet1!$F$1:$N$65536,9,0)</f>
        <v>100</v>
      </c>
      <c r="H68" s="2" t="str">
        <f>VLOOKUP(B68,[1]Sheet1!$F$1:$O$65536,10,0)</f>
        <v>正常</v>
      </c>
      <c r="I68" s="2" t="str">
        <f>VLOOKUP(B68,[1]Sheet1!$F$1:$P$65536,11,0)</f>
        <v>2759</v>
      </c>
      <c r="J68" s="2" t="str">
        <f>VLOOKUP(B68,[1]Sheet1!$F$1:$Q$65536,12,0)</f>
        <v>100</v>
      </c>
      <c r="K68" s="2" t="str">
        <f>VLOOKUP(B68,[1]Sheet1!$F$1:$R$65536,13,0)</f>
        <v>优秀</v>
      </c>
      <c r="L68" s="2" t="str">
        <f>VLOOKUP(B68,[1]Sheet1!$F$1:$S$65536,14,0)</f>
        <v>8.2</v>
      </c>
      <c r="M68" s="2" t="str">
        <f>VLOOKUP(B68,[1]Sheet1!$F$1:$T$65536,15,0)</f>
        <v>95</v>
      </c>
      <c r="N68" s="2" t="str">
        <f>VLOOKUP(B68,[1]Sheet1!$F$1:$U$65536,16,0)</f>
        <v>优秀</v>
      </c>
      <c r="O68" s="2" t="str">
        <f>VLOOKUP(B68,[1]Sheet1!$F$1:$V$65536,17,0)</f>
        <v>9.5</v>
      </c>
      <c r="P68" s="2" t="str">
        <f>VLOOKUP(B68,[1]Sheet1!$F$1:$W$65536,18,0)</f>
        <v>70</v>
      </c>
      <c r="Q68" s="2" t="str">
        <f>VLOOKUP(B68,[1]Sheet1!$F$1:$X$65536,19,0)</f>
        <v>及格</v>
      </c>
      <c r="R68" s="2"/>
      <c r="S68" s="2"/>
      <c r="T68" s="2"/>
      <c r="U68" s="2"/>
      <c r="V68" s="2"/>
      <c r="W68" s="2"/>
      <c r="X68" s="2"/>
      <c r="Y68" s="2" t="str">
        <f>VLOOKUP(B68,[1]Sheet1!$F$1:$AF$65536,27,0)</f>
        <v>205</v>
      </c>
      <c r="Z68" s="2" t="str">
        <f>VLOOKUP(B68,[1]Sheet1!$F$1:$AG$65536,28,0)</f>
        <v>100</v>
      </c>
      <c r="AA68" s="2" t="str">
        <f>VLOOKUP(B68,[1]Sheet1!$F$1:$AH$65536,29,0)</f>
        <v>优秀</v>
      </c>
      <c r="AB68" s="2" t="str">
        <f>VLOOKUP(B68,[1]Sheet1!$F$1:$AI$65536,30,0)</f>
        <v>3.24</v>
      </c>
      <c r="AC68" s="2" t="str">
        <f>VLOOKUP(B68,[1]Sheet1!$F$1:$AJ$65536,31,0)</f>
        <v>100</v>
      </c>
      <c r="AD68" s="2" t="str">
        <f>VLOOKUP(B68,[1]Sheet1!$F$1:$AL$65536,32,0)</f>
        <v>2</v>
      </c>
      <c r="AE68" s="2" t="str">
        <f>VLOOKUP(B68,[1]Sheet1!$F$1:$AL$65536,33,0)</f>
        <v>优秀</v>
      </c>
      <c r="AF68" s="2" t="str">
        <f>VLOOKUP(B68,[1]Sheet1!$F$1:$AM$65536,34,0)</f>
        <v/>
      </c>
      <c r="AG68" s="2" t="str">
        <f>VLOOKUP(B68,[1]Sheet1!$F$1:$AN$65536,35,0)</f>
        <v/>
      </c>
      <c r="AH68" s="2" t="str">
        <f>VLOOKUP(B68,[1]Sheet1!$F$1:$AO$65536,36,0)</f>
        <v/>
      </c>
      <c r="AI68" s="2" t="str">
        <f>VLOOKUP(B68,[1]Sheet1!$F$1:$AP$65536,37,0)</f>
        <v/>
      </c>
      <c r="AJ68" s="2" t="str">
        <f>VLOOKUP(B68,[1]Sheet1!$F$1:$AQ$65536,38,0)</f>
        <v>40</v>
      </c>
      <c r="AK68" s="2" t="str">
        <f>VLOOKUP(B68,[1]Sheet1!$F$1:$AR$65536,39,0)</f>
        <v>80</v>
      </c>
      <c r="AL68" s="2" t="str">
        <f>VLOOKUP(B68,[1]Sheet1!$F$1:$AS$65536,40,0)</f>
        <v>0</v>
      </c>
      <c r="AM68" s="2" t="str">
        <f>VLOOKUP(B68,[1]Sheet1!$F$1:$AT$65536,41,0)</f>
        <v>良好</v>
      </c>
      <c r="AN68" s="2" t="str">
        <f>VLOOKUP(B68,[1]Sheet1!$F$1:$AU$65536,42,0)</f>
        <v/>
      </c>
      <c r="AO68" s="2" t="str">
        <f>VLOOKUP(B68,[1]Sheet1!$F$1:$AV$65536,43,0)</f>
        <v/>
      </c>
      <c r="AP68" s="2" t="str">
        <f>VLOOKUP(B68,[1]Sheet1!$F$1:$AW$65536,44,0)</f>
        <v/>
      </c>
      <c r="AQ68" s="2" t="str">
        <f>VLOOKUP(B68,[1]Sheet1!$F$1:$AX$65536,45,0)</f>
        <v/>
      </c>
      <c r="AR68" s="2" t="str">
        <f>VLOOKUP(B68,[1]Sheet1!$F$1:$AY$65536,46,0)</f>
        <v>94.0</v>
      </c>
      <c r="AS68" s="2" t="str">
        <f>VLOOKUP(B68,[1]Sheet1!$F$1:$AZ$65536,47,0)</f>
        <v>2</v>
      </c>
      <c r="AT68" s="2" t="str">
        <f>VLOOKUP(B68,[1]Sheet1!$F$1:$BA$65536,48,0)</f>
        <v>96</v>
      </c>
      <c r="AU68" s="2" t="str">
        <f>VLOOKUP(B68,[1]Sheet1!$F$1:$BB$65536,49,0)</f>
        <v>优秀</v>
      </c>
    </row>
    <row r="69" spans="1:47">
      <c r="A69" s="3" t="s">
        <v>243</v>
      </c>
      <c r="B69" s="3" t="s">
        <v>253</v>
      </c>
      <c r="C69" s="2" t="str">
        <f>VLOOKUP(B69,[1]Sheet1!$F$1:$J$65536,5,0)</f>
        <v>150.5</v>
      </c>
      <c r="D69" s="2" t="str">
        <f>VLOOKUP(B69,[1]Sheet1!$F$1:$K$65536,6,0)</f>
        <v>30.2</v>
      </c>
      <c r="E69" s="2" t="str">
        <f>VLOOKUP(B69,[1]Sheet1!$F$1:$L$65536,7,0)</f>
        <v>4.6</v>
      </c>
      <c r="F69" s="2" t="str">
        <f>VLOOKUP(B69,[1]Sheet1!$F$1:$M$65536,8,0)</f>
        <v>4.9</v>
      </c>
      <c r="G69" s="2" t="str">
        <f>VLOOKUP(B69,[1]Sheet1!$F$1:$N$65536,9,0)</f>
        <v>80</v>
      </c>
      <c r="H69" s="2" t="str">
        <f>VLOOKUP(B69,[1]Sheet1!$F$1:$O$65536,10,0)</f>
        <v>低体重</v>
      </c>
      <c r="I69" s="2" t="str">
        <f>VLOOKUP(B69,[1]Sheet1!$F$1:$P$65536,11,0)</f>
        <v>2246</v>
      </c>
      <c r="J69" s="2" t="str">
        <f>VLOOKUP(B69,[1]Sheet1!$F$1:$Q$65536,12,0)</f>
        <v>76</v>
      </c>
      <c r="K69" s="2" t="str">
        <f>VLOOKUP(B69,[1]Sheet1!$F$1:$R$65536,13,0)</f>
        <v>及格</v>
      </c>
      <c r="L69" s="2" t="str">
        <f>VLOOKUP(B69,[1]Sheet1!$F$1:$S$65536,14,0)</f>
        <v>9.3</v>
      </c>
      <c r="M69" s="2" t="str">
        <f>VLOOKUP(B69,[1]Sheet1!$F$1:$T$65536,15,0)</f>
        <v>76</v>
      </c>
      <c r="N69" s="2" t="str">
        <f>VLOOKUP(B69,[1]Sheet1!$F$1:$U$65536,16,0)</f>
        <v>及格</v>
      </c>
      <c r="O69" s="2" t="str">
        <f>VLOOKUP(B69,[1]Sheet1!$F$1:$V$65536,17,0)</f>
        <v>14</v>
      </c>
      <c r="P69" s="2" t="str">
        <f>VLOOKUP(B69,[1]Sheet1!$F$1:$W$65536,18,0)</f>
        <v>78</v>
      </c>
      <c r="Q69" s="2" t="str">
        <f>VLOOKUP(B69,[1]Sheet1!$F$1:$X$65536,19,0)</f>
        <v>及格</v>
      </c>
      <c r="R69" s="2"/>
      <c r="S69" s="2"/>
      <c r="T69" s="2"/>
      <c r="U69" s="2"/>
      <c r="V69" s="2"/>
      <c r="W69" s="2"/>
      <c r="X69" s="2"/>
      <c r="Y69" s="2" t="str">
        <f>VLOOKUP(B69,[1]Sheet1!$F$1:$AF$65536,27,0)</f>
        <v>165</v>
      </c>
      <c r="Z69" s="2" t="str">
        <f>VLOOKUP(B69,[1]Sheet1!$F$1:$AG$65536,28,0)</f>
        <v>76</v>
      </c>
      <c r="AA69" s="2" t="str">
        <f>VLOOKUP(B69,[1]Sheet1!$F$1:$AH$65536,29,0)</f>
        <v>及格</v>
      </c>
      <c r="AB69" s="2" t="str">
        <f>VLOOKUP(B69,[1]Sheet1!$F$1:$AI$65536,30,0)</f>
        <v>3.50</v>
      </c>
      <c r="AC69" s="2" t="str">
        <f>VLOOKUP(B69,[1]Sheet1!$F$1:$AJ$65536,31,0)</f>
        <v>85</v>
      </c>
      <c r="AD69" s="2" t="str">
        <f>VLOOKUP(B69,[1]Sheet1!$F$1:$AL$65536,32,0)</f>
        <v>0</v>
      </c>
      <c r="AE69" s="2" t="str">
        <f>VLOOKUP(B69,[1]Sheet1!$F$1:$AL$65536,33,0)</f>
        <v>良好</v>
      </c>
      <c r="AF69" s="2" t="str">
        <f>VLOOKUP(B69,[1]Sheet1!$F$1:$AM$65536,34,0)</f>
        <v/>
      </c>
      <c r="AG69" s="2" t="str">
        <f>VLOOKUP(B69,[1]Sheet1!$F$1:$AN$65536,35,0)</f>
        <v/>
      </c>
      <c r="AH69" s="2" t="str">
        <f>VLOOKUP(B69,[1]Sheet1!$F$1:$AO$65536,36,0)</f>
        <v/>
      </c>
      <c r="AI69" s="2" t="str">
        <f>VLOOKUP(B69,[1]Sheet1!$F$1:$AP$65536,37,0)</f>
        <v/>
      </c>
      <c r="AJ69" s="2" t="str">
        <f>VLOOKUP(B69,[1]Sheet1!$F$1:$AQ$65536,38,0)</f>
        <v>39</v>
      </c>
      <c r="AK69" s="2" t="str">
        <f>VLOOKUP(B69,[1]Sheet1!$F$1:$AR$65536,39,0)</f>
        <v>78</v>
      </c>
      <c r="AL69" s="2" t="str">
        <f>VLOOKUP(B69,[1]Sheet1!$F$1:$AS$65536,40,0)</f>
        <v>0</v>
      </c>
      <c r="AM69" s="2" t="str">
        <f>VLOOKUP(B69,[1]Sheet1!$F$1:$AT$65536,41,0)</f>
        <v>及格</v>
      </c>
      <c r="AN69" s="2" t="str">
        <f>VLOOKUP(B69,[1]Sheet1!$F$1:$AU$65536,42,0)</f>
        <v/>
      </c>
      <c r="AO69" s="2" t="str">
        <f>VLOOKUP(B69,[1]Sheet1!$F$1:$AV$65536,43,0)</f>
        <v/>
      </c>
      <c r="AP69" s="2" t="str">
        <f>VLOOKUP(B69,[1]Sheet1!$F$1:$AW$65536,44,0)</f>
        <v/>
      </c>
      <c r="AQ69" s="2" t="str">
        <f>VLOOKUP(B69,[1]Sheet1!$F$1:$AX$65536,45,0)</f>
        <v/>
      </c>
      <c r="AR69" s="2" t="str">
        <f>VLOOKUP(B69,[1]Sheet1!$F$1:$AY$65536,46,0)</f>
        <v>78.8</v>
      </c>
      <c r="AS69" s="2" t="str">
        <f>VLOOKUP(B69,[1]Sheet1!$F$1:$AZ$65536,47,0)</f>
        <v>0</v>
      </c>
      <c r="AT69" s="2" t="str">
        <f>VLOOKUP(B69,[1]Sheet1!$F$1:$BA$65536,48,0)</f>
        <v>78.8</v>
      </c>
      <c r="AU69" s="2" t="str">
        <f>VLOOKUP(B69,[1]Sheet1!$F$1:$BB$65536,49,0)</f>
        <v>及格</v>
      </c>
    </row>
    <row r="70" spans="1:47">
      <c r="A70" s="3" t="s">
        <v>243</v>
      </c>
      <c r="B70" s="3" t="s">
        <v>254</v>
      </c>
      <c r="C70" s="2" t="str">
        <f>VLOOKUP(B70,[1]Sheet1!$F$1:$J$65536,5,0)</f>
        <v>152.5</v>
      </c>
      <c r="D70" s="2" t="str">
        <f>VLOOKUP(B70,[1]Sheet1!$F$1:$K$65536,6,0)</f>
        <v>50.3</v>
      </c>
      <c r="E70" s="2" t="str">
        <f>VLOOKUP(B70,[1]Sheet1!$F$1:$L$65536,7,0)</f>
        <v>4.4</v>
      </c>
      <c r="F70" s="2" t="str">
        <f>VLOOKUP(B70,[1]Sheet1!$F$1:$M$65536,8,0)</f>
        <v>4.3</v>
      </c>
      <c r="G70" s="2" t="str">
        <f>VLOOKUP(B70,[1]Sheet1!$F$1:$N$65536,9,0)</f>
        <v>100</v>
      </c>
      <c r="H70" s="2" t="str">
        <f>VLOOKUP(B70,[1]Sheet1!$F$1:$O$65536,10,0)</f>
        <v>正常</v>
      </c>
      <c r="I70" s="2" t="str">
        <f>VLOOKUP(B70,[1]Sheet1!$F$1:$P$65536,11,0)</f>
        <v>2516</v>
      </c>
      <c r="J70" s="2" t="str">
        <f>VLOOKUP(B70,[1]Sheet1!$F$1:$Q$65536,12,0)</f>
        <v>72</v>
      </c>
      <c r="K70" s="2" t="str">
        <f>VLOOKUP(B70,[1]Sheet1!$F$1:$R$65536,13,0)</f>
        <v>及格</v>
      </c>
      <c r="L70" s="2" t="str">
        <f>VLOOKUP(B70,[1]Sheet1!$F$1:$S$65536,14,0)</f>
        <v>8.5</v>
      </c>
      <c r="M70" s="2" t="str">
        <f>VLOOKUP(B70,[1]Sheet1!$F$1:$T$65536,15,0)</f>
        <v>76</v>
      </c>
      <c r="N70" s="2" t="str">
        <f>VLOOKUP(B70,[1]Sheet1!$F$1:$U$65536,16,0)</f>
        <v>及格</v>
      </c>
      <c r="O70" s="2" t="str">
        <f>VLOOKUP(B70,[1]Sheet1!$F$1:$V$65536,17,0)</f>
        <v>28.5</v>
      </c>
      <c r="P70" s="2" t="str">
        <f>VLOOKUP(B70,[1]Sheet1!$F$1:$W$65536,18,0)</f>
        <v>100</v>
      </c>
      <c r="Q70" s="2" t="str">
        <f>VLOOKUP(B70,[1]Sheet1!$F$1:$X$65536,19,0)</f>
        <v>优秀</v>
      </c>
      <c r="R70" s="2"/>
      <c r="S70" s="2"/>
      <c r="T70" s="2"/>
      <c r="U70" s="2"/>
      <c r="V70" s="2"/>
      <c r="W70" s="2"/>
      <c r="X70" s="2"/>
      <c r="Y70" s="2" t="str">
        <f>VLOOKUP(B70,[1]Sheet1!$F$1:$AF$65536,27,0)</f>
        <v>160</v>
      </c>
      <c r="Z70" s="2" t="str">
        <f>VLOOKUP(B70,[1]Sheet1!$F$1:$AG$65536,28,0)</f>
        <v>62</v>
      </c>
      <c r="AA70" s="2" t="str">
        <f>VLOOKUP(B70,[1]Sheet1!$F$1:$AH$65536,29,0)</f>
        <v>及格</v>
      </c>
      <c r="AB70" s="2" t="str">
        <f>VLOOKUP(B70,[1]Sheet1!$F$1:$AI$65536,30,0)</f>
        <v/>
      </c>
      <c r="AC70" s="2" t="str">
        <f>VLOOKUP(B70,[1]Sheet1!$F$1:$AJ$65536,31,0)</f>
        <v/>
      </c>
      <c r="AD70" s="2" t="str">
        <f>VLOOKUP(B70,[1]Sheet1!$F$1:$AL$65536,32,0)</f>
        <v/>
      </c>
      <c r="AE70" s="2" t="str">
        <f>VLOOKUP(B70,[1]Sheet1!$F$1:$AL$65536,33,0)</f>
        <v/>
      </c>
      <c r="AF70" s="2" t="str">
        <f>VLOOKUP(B70,[1]Sheet1!$F$1:$AM$65536,34,0)</f>
        <v>4.44</v>
      </c>
      <c r="AG70" s="2" t="str">
        <f>VLOOKUP(B70,[1]Sheet1!$F$1:$AN$65536,35,0)</f>
        <v>74</v>
      </c>
      <c r="AH70" s="2" t="str">
        <f>VLOOKUP(B70,[1]Sheet1!$F$1:$AO$65536,36,0)</f>
        <v>0</v>
      </c>
      <c r="AI70" s="2" t="str">
        <f>VLOOKUP(B70,[1]Sheet1!$F$1:$AP$65536,37,0)</f>
        <v>及格</v>
      </c>
      <c r="AJ70" s="2" t="str">
        <f>VLOOKUP(B70,[1]Sheet1!$F$1:$AQ$65536,38,0)</f>
        <v/>
      </c>
      <c r="AK70" s="2" t="str">
        <f>VLOOKUP(B70,[1]Sheet1!$F$1:$AR$65536,39,0)</f>
        <v/>
      </c>
      <c r="AL70" s="2" t="str">
        <f>VLOOKUP(B70,[1]Sheet1!$F$1:$AS$65536,40,0)</f>
        <v/>
      </c>
      <c r="AM70" s="2" t="str">
        <f>VLOOKUP(B70,[1]Sheet1!$F$1:$AT$65536,41,0)</f>
        <v/>
      </c>
      <c r="AN70" s="2" t="str">
        <f>VLOOKUP(B70,[1]Sheet1!$F$1:$AU$65536,42,0)</f>
        <v>1</v>
      </c>
      <c r="AO70" s="2" t="str">
        <f>VLOOKUP(B70,[1]Sheet1!$F$1:$AV$65536,43,0)</f>
        <v>30</v>
      </c>
      <c r="AP70" s="2" t="str">
        <f>VLOOKUP(B70,[1]Sheet1!$F$1:$AW$65536,44,0)</f>
        <v>0</v>
      </c>
      <c r="AQ70" s="2" t="str">
        <f>VLOOKUP(B70,[1]Sheet1!$F$1:$AX$65536,45,0)</f>
        <v>不及格</v>
      </c>
      <c r="AR70" s="2" t="str">
        <f>VLOOKUP(B70,[1]Sheet1!$F$1:$AY$65536,46,0)</f>
        <v>75.0</v>
      </c>
      <c r="AS70" s="2" t="str">
        <f>VLOOKUP(B70,[1]Sheet1!$F$1:$AZ$65536,47,0)</f>
        <v>0</v>
      </c>
      <c r="AT70" s="2" t="str">
        <f>VLOOKUP(B70,[1]Sheet1!$F$1:$BA$65536,48,0)</f>
        <v>75</v>
      </c>
      <c r="AU70" s="2" t="str">
        <f>VLOOKUP(B70,[1]Sheet1!$F$1:$BB$65536,49,0)</f>
        <v>及格</v>
      </c>
    </row>
    <row r="71" spans="1:47">
      <c r="A71" s="3" t="s">
        <v>243</v>
      </c>
      <c r="B71" s="3" t="s">
        <v>255</v>
      </c>
      <c r="C71" s="2" t="str">
        <f>VLOOKUP(B71,[1]Sheet1!$F$1:$J$65536,5,0)</f>
        <v>165</v>
      </c>
      <c r="D71" s="2" t="str">
        <f>VLOOKUP(B71,[1]Sheet1!$F$1:$K$65536,6,0)</f>
        <v>66.9</v>
      </c>
      <c r="E71" s="2" t="str">
        <f>VLOOKUP(B71,[1]Sheet1!$F$1:$L$65536,7,0)</f>
        <v>4.8</v>
      </c>
      <c r="F71" s="2" t="str">
        <f>VLOOKUP(B71,[1]Sheet1!$F$1:$M$65536,8,0)</f>
        <v>5.0</v>
      </c>
      <c r="G71" s="2" t="str">
        <f>VLOOKUP(B71,[1]Sheet1!$F$1:$N$65536,9,0)</f>
        <v>60</v>
      </c>
      <c r="H71" s="2" t="str">
        <f>VLOOKUP(B71,[1]Sheet1!$F$1:$O$65536,10,0)</f>
        <v>肥胖</v>
      </c>
      <c r="I71" s="2" t="str">
        <f>VLOOKUP(B71,[1]Sheet1!$F$1:$P$65536,11,0)</f>
        <v>2628</v>
      </c>
      <c r="J71" s="2" t="str">
        <f>VLOOKUP(B71,[1]Sheet1!$F$1:$Q$65536,12,0)</f>
        <v>90</v>
      </c>
      <c r="K71" s="2" t="str">
        <f>VLOOKUP(B71,[1]Sheet1!$F$1:$R$65536,13,0)</f>
        <v>优秀</v>
      </c>
      <c r="L71" s="2" t="str">
        <f>VLOOKUP(B71,[1]Sheet1!$F$1:$S$65536,14,0)</f>
        <v>9.6</v>
      </c>
      <c r="M71" s="2" t="str">
        <f>VLOOKUP(B71,[1]Sheet1!$F$1:$T$65536,15,0)</f>
        <v>72</v>
      </c>
      <c r="N71" s="2" t="str">
        <f>VLOOKUP(B71,[1]Sheet1!$F$1:$U$65536,16,0)</f>
        <v>及格</v>
      </c>
      <c r="O71" s="2" t="str">
        <f>VLOOKUP(B71,[1]Sheet1!$F$1:$V$65536,17,0)</f>
        <v>12.5</v>
      </c>
      <c r="P71" s="2" t="str">
        <f>VLOOKUP(B71,[1]Sheet1!$F$1:$W$65536,18,0)</f>
        <v>76</v>
      </c>
      <c r="Q71" s="2" t="str">
        <f>VLOOKUP(B71,[1]Sheet1!$F$1:$X$65536,19,0)</f>
        <v>及格</v>
      </c>
      <c r="R71" s="2"/>
      <c r="S71" s="2"/>
      <c r="T71" s="2"/>
      <c r="U71" s="2"/>
      <c r="V71" s="2"/>
      <c r="W71" s="2"/>
      <c r="X71" s="2"/>
      <c r="Y71" s="2" t="str">
        <f>VLOOKUP(B71,[1]Sheet1!$F$1:$AF$65536,27,0)</f>
        <v>160</v>
      </c>
      <c r="Z71" s="2" t="str">
        <f>VLOOKUP(B71,[1]Sheet1!$F$1:$AG$65536,28,0)</f>
        <v>72</v>
      </c>
      <c r="AA71" s="2" t="str">
        <f>VLOOKUP(B71,[1]Sheet1!$F$1:$AH$65536,29,0)</f>
        <v>及格</v>
      </c>
      <c r="AB71" s="2" t="str">
        <f>VLOOKUP(B71,[1]Sheet1!$F$1:$AI$65536,30,0)</f>
        <v>4.54</v>
      </c>
      <c r="AC71" s="2" t="str">
        <f>VLOOKUP(B71,[1]Sheet1!$F$1:$AJ$65536,31,0)</f>
        <v>60</v>
      </c>
      <c r="AD71" s="2" t="str">
        <f>VLOOKUP(B71,[1]Sheet1!$F$1:$AL$65536,32,0)</f>
        <v>0</v>
      </c>
      <c r="AE71" s="2" t="str">
        <f>VLOOKUP(B71,[1]Sheet1!$F$1:$AL$65536,33,0)</f>
        <v>及格</v>
      </c>
      <c r="AF71" s="2" t="str">
        <f>VLOOKUP(B71,[1]Sheet1!$F$1:$AM$65536,34,0)</f>
        <v/>
      </c>
      <c r="AG71" s="2" t="str">
        <f>VLOOKUP(B71,[1]Sheet1!$F$1:$AN$65536,35,0)</f>
        <v/>
      </c>
      <c r="AH71" s="2" t="str">
        <f>VLOOKUP(B71,[1]Sheet1!$F$1:$AO$65536,36,0)</f>
        <v/>
      </c>
      <c r="AI71" s="2" t="str">
        <f>VLOOKUP(B71,[1]Sheet1!$F$1:$AP$65536,37,0)</f>
        <v/>
      </c>
      <c r="AJ71" s="2" t="str">
        <f>VLOOKUP(B71,[1]Sheet1!$F$1:$AQ$65536,38,0)</f>
        <v>35</v>
      </c>
      <c r="AK71" s="2" t="str">
        <f>VLOOKUP(B71,[1]Sheet1!$F$1:$AR$65536,39,0)</f>
        <v>74</v>
      </c>
      <c r="AL71" s="2" t="str">
        <f>VLOOKUP(B71,[1]Sheet1!$F$1:$AS$65536,40,0)</f>
        <v>0</v>
      </c>
      <c r="AM71" s="2" t="str">
        <f>VLOOKUP(B71,[1]Sheet1!$F$1:$AT$65536,41,0)</f>
        <v>及格</v>
      </c>
      <c r="AN71" s="2" t="str">
        <f>VLOOKUP(B71,[1]Sheet1!$F$1:$AU$65536,42,0)</f>
        <v/>
      </c>
      <c r="AO71" s="2" t="str">
        <f>VLOOKUP(B71,[1]Sheet1!$F$1:$AV$65536,43,0)</f>
        <v/>
      </c>
      <c r="AP71" s="2" t="str">
        <f>VLOOKUP(B71,[1]Sheet1!$F$1:$AW$65536,44,0)</f>
        <v/>
      </c>
      <c r="AQ71" s="2" t="str">
        <f>VLOOKUP(B71,[1]Sheet1!$F$1:$AX$65536,45,0)</f>
        <v/>
      </c>
      <c r="AR71" s="2" t="str">
        <f>VLOOKUP(B71,[1]Sheet1!$F$1:$AY$65536,46,0)</f>
        <v>71.1</v>
      </c>
      <c r="AS71" s="2" t="str">
        <f>VLOOKUP(B71,[1]Sheet1!$F$1:$AZ$65536,47,0)</f>
        <v>0</v>
      </c>
      <c r="AT71" s="2" t="str">
        <f>VLOOKUP(B71,[1]Sheet1!$F$1:$BA$65536,48,0)</f>
        <v>71.1</v>
      </c>
      <c r="AU71" s="2" t="str">
        <f>VLOOKUP(B71,[1]Sheet1!$F$1:$BB$65536,49,0)</f>
        <v>及格</v>
      </c>
    </row>
    <row r="72" spans="1:47">
      <c r="A72" s="3">
        <v>2</v>
      </c>
      <c r="B72" s="3" t="s">
        <v>256</v>
      </c>
      <c r="C72" s="2" t="str">
        <f>VLOOKUP(B72,[1]Sheet1!$F$1:$J$65536,5,0)</f>
        <v>162</v>
      </c>
      <c r="D72" s="2" t="str">
        <f>VLOOKUP(B72,[1]Sheet1!$F$1:$K$65536,6,0)</f>
        <v>43.5</v>
      </c>
      <c r="E72" s="2" t="str">
        <f>VLOOKUP(B72,[1]Sheet1!$F$1:$L$65536,7,0)</f>
        <v>5.1</v>
      </c>
      <c r="F72" s="2" t="str">
        <f>VLOOKUP(B72,[1]Sheet1!$F$1:$M$65536,8,0)</f>
        <v>4.5</v>
      </c>
      <c r="G72" s="2" t="str">
        <f>VLOOKUP(B72,[1]Sheet1!$F$1:$N$65536,9,0)</f>
        <v>100</v>
      </c>
      <c r="H72" s="2" t="str">
        <f>VLOOKUP(B72,[1]Sheet1!$F$1:$O$65536,10,0)</f>
        <v>正常</v>
      </c>
      <c r="I72" s="2" t="str">
        <f>VLOOKUP(B72,[1]Sheet1!$F$1:$P$65536,11,0)</f>
        <v>3000</v>
      </c>
      <c r="J72" s="2" t="str">
        <f>VLOOKUP(B72,[1]Sheet1!$F$1:$Q$65536,12,0)</f>
        <v>76</v>
      </c>
      <c r="K72" s="2" t="str">
        <f>VLOOKUP(B72,[1]Sheet1!$F$1:$R$65536,13,0)</f>
        <v>及格</v>
      </c>
      <c r="L72" s="2" t="str">
        <f>VLOOKUP(B72,[1]Sheet1!$F$1:$S$65536,14,0)</f>
        <v>7.2</v>
      </c>
      <c r="M72" s="2" t="str">
        <f>VLOOKUP(B72,[1]Sheet1!$F$1:$T$65536,15,0)</f>
        <v>100</v>
      </c>
      <c r="N72" s="2" t="str">
        <f>VLOOKUP(B72,[1]Sheet1!$F$1:$U$65536,16,0)</f>
        <v>优秀</v>
      </c>
      <c r="O72" s="2" t="str">
        <f>VLOOKUP(B72,[1]Sheet1!$F$1:$V$65536,17,0)</f>
        <v>11</v>
      </c>
      <c r="P72" s="2" t="str">
        <f>VLOOKUP(B72,[1]Sheet1!$F$1:$W$65536,18,0)</f>
        <v>78</v>
      </c>
      <c r="Q72" s="2" t="str">
        <f>VLOOKUP(B72,[1]Sheet1!$F$1:$X$65536,19,0)</f>
        <v>及格</v>
      </c>
      <c r="R72" s="2"/>
      <c r="S72" s="2"/>
      <c r="T72" s="2"/>
      <c r="U72" s="2"/>
      <c r="V72" s="2"/>
      <c r="W72" s="2"/>
      <c r="X72" s="2"/>
      <c r="Y72" s="2" t="str">
        <f>VLOOKUP(B72,[1]Sheet1!$F$1:$AF$65536,27,0)</f>
        <v>215</v>
      </c>
      <c r="Z72" s="2" t="str">
        <f>VLOOKUP(B72,[1]Sheet1!$F$1:$AG$65536,28,0)</f>
        <v>80</v>
      </c>
      <c r="AA72" s="2" t="str">
        <f>VLOOKUP(B72,[1]Sheet1!$F$1:$AH$65536,29,0)</f>
        <v>良好</v>
      </c>
      <c r="AB72" s="2" t="str">
        <f>VLOOKUP(B72,[1]Sheet1!$F$1:$AI$65536,30,0)</f>
        <v/>
      </c>
      <c r="AC72" s="2" t="str">
        <f>VLOOKUP(B72,[1]Sheet1!$F$1:$AJ$65536,31,0)</f>
        <v/>
      </c>
      <c r="AD72" s="2" t="str">
        <f>VLOOKUP(B72,[1]Sheet1!$F$1:$AL$65536,32,0)</f>
        <v/>
      </c>
      <c r="AE72" s="2" t="str">
        <f>VLOOKUP(B72,[1]Sheet1!$F$1:$AL$65536,33,0)</f>
        <v/>
      </c>
      <c r="AF72" s="2" t="str">
        <f>VLOOKUP(B72,[1]Sheet1!$F$1:$AM$65536,34,0)</f>
        <v>4.22</v>
      </c>
      <c r="AG72" s="2" t="str">
        <f>VLOOKUP(B72,[1]Sheet1!$F$1:$AN$65536,35,0)</f>
        <v>76</v>
      </c>
      <c r="AH72" s="2" t="str">
        <f>VLOOKUP(B72,[1]Sheet1!$F$1:$AO$65536,36,0)</f>
        <v>0</v>
      </c>
      <c r="AI72" s="2" t="str">
        <f>VLOOKUP(B72,[1]Sheet1!$F$1:$AP$65536,37,0)</f>
        <v>及格</v>
      </c>
      <c r="AJ72" s="2" t="str">
        <f>VLOOKUP(B72,[1]Sheet1!$F$1:$AQ$65536,38,0)</f>
        <v/>
      </c>
      <c r="AK72" s="2" t="str">
        <f>VLOOKUP(B72,[1]Sheet1!$F$1:$AR$65536,39,0)</f>
        <v/>
      </c>
      <c r="AL72" s="2" t="str">
        <f>VLOOKUP(B72,[1]Sheet1!$F$1:$AS$65536,40,0)</f>
        <v/>
      </c>
      <c r="AM72" s="2" t="str">
        <f>VLOOKUP(B72,[1]Sheet1!$F$1:$AT$65536,41,0)</f>
        <v/>
      </c>
      <c r="AN72" s="2" t="str">
        <f>VLOOKUP(B72,[1]Sheet1!$F$1:$AU$65536,42,0)</f>
        <v>6</v>
      </c>
      <c r="AO72" s="2" t="str">
        <f>VLOOKUP(B72,[1]Sheet1!$F$1:$AV$65536,43,0)</f>
        <v>64</v>
      </c>
      <c r="AP72" s="2" t="str">
        <f>VLOOKUP(B72,[1]Sheet1!$F$1:$AW$65536,44,0)</f>
        <v>0</v>
      </c>
      <c r="AQ72" s="2" t="str">
        <f>VLOOKUP(B72,[1]Sheet1!$F$1:$AX$65536,45,0)</f>
        <v>及格</v>
      </c>
      <c r="AR72" s="2" t="str">
        <f>VLOOKUP(B72,[1]Sheet1!$F$1:$AY$65536,46,0)</f>
        <v>83.8</v>
      </c>
      <c r="AS72" s="2" t="str">
        <f>VLOOKUP(B72,[1]Sheet1!$F$1:$AZ$65536,47,0)</f>
        <v>0</v>
      </c>
      <c r="AT72" s="2" t="str">
        <f>VLOOKUP(B72,[1]Sheet1!$F$1:$BA$65536,48,0)</f>
        <v>83.8</v>
      </c>
      <c r="AU72" s="2" t="str">
        <f>VLOOKUP(B72,[1]Sheet1!$F$1:$BB$65536,49,0)</f>
        <v>良好</v>
      </c>
    </row>
    <row r="73" spans="1:47">
      <c r="A73" s="3">
        <v>2</v>
      </c>
      <c r="B73" s="3" t="s">
        <v>257</v>
      </c>
      <c r="C73" s="2" t="str">
        <f>VLOOKUP(B73,[1]Sheet1!$F$1:$J$65536,5,0)</f>
        <v>172</v>
      </c>
      <c r="D73" s="2" t="str">
        <f>VLOOKUP(B73,[1]Sheet1!$F$1:$K$65536,6,0)</f>
        <v>45.7</v>
      </c>
      <c r="E73" s="2" t="str">
        <f>VLOOKUP(B73,[1]Sheet1!$F$1:$L$65536,7,0)</f>
        <v>5.0</v>
      </c>
      <c r="F73" s="2" t="str">
        <f>VLOOKUP(B73,[1]Sheet1!$F$1:$M$65536,8,0)</f>
        <v>4.4</v>
      </c>
      <c r="G73" s="2" t="str">
        <f>VLOOKUP(B73,[1]Sheet1!$F$1:$N$65536,9,0)</f>
        <v>80</v>
      </c>
      <c r="H73" s="2" t="str">
        <f>VLOOKUP(B73,[1]Sheet1!$F$1:$O$65536,10,0)</f>
        <v>低体重</v>
      </c>
      <c r="I73" s="2" t="str">
        <f>VLOOKUP(B73,[1]Sheet1!$F$1:$P$65536,11,0)</f>
        <v>2900</v>
      </c>
      <c r="J73" s="2" t="str">
        <f>VLOOKUP(B73,[1]Sheet1!$F$1:$Q$65536,12,0)</f>
        <v>74</v>
      </c>
      <c r="K73" s="2" t="str">
        <f>VLOOKUP(B73,[1]Sheet1!$F$1:$R$65536,13,0)</f>
        <v>及格</v>
      </c>
      <c r="L73" s="2" t="str">
        <f>VLOOKUP(B73,[1]Sheet1!$F$1:$S$65536,14,0)</f>
        <v>7.7</v>
      </c>
      <c r="M73" s="2" t="str">
        <f>VLOOKUP(B73,[1]Sheet1!$F$1:$T$65536,15,0)</f>
        <v>90</v>
      </c>
      <c r="N73" s="2" t="str">
        <f>VLOOKUP(B73,[1]Sheet1!$F$1:$U$65536,16,0)</f>
        <v>优秀</v>
      </c>
      <c r="O73" s="2" t="str">
        <f>VLOOKUP(B73,[1]Sheet1!$F$1:$V$65536,17,0)</f>
        <v>1</v>
      </c>
      <c r="P73" s="2" t="str">
        <f>VLOOKUP(B73,[1]Sheet1!$F$1:$W$65536,18,0)</f>
        <v>62</v>
      </c>
      <c r="Q73" s="2" t="str">
        <f>VLOOKUP(B73,[1]Sheet1!$F$1:$X$65536,19,0)</f>
        <v>及格</v>
      </c>
      <c r="R73" s="2"/>
      <c r="S73" s="2"/>
      <c r="T73" s="2"/>
      <c r="U73" s="2"/>
      <c r="V73" s="2"/>
      <c r="W73" s="2"/>
      <c r="X73" s="2"/>
      <c r="Y73" s="2" t="str">
        <f>VLOOKUP(B73,[1]Sheet1!$F$1:$AF$65536,27,0)</f>
        <v>225</v>
      </c>
      <c r="Z73" s="2" t="str">
        <f>VLOOKUP(B73,[1]Sheet1!$F$1:$AG$65536,28,0)</f>
        <v>85</v>
      </c>
      <c r="AA73" s="2" t="str">
        <f>VLOOKUP(B73,[1]Sheet1!$F$1:$AH$65536,29,0)</f>
        <v>良好</v>
      </c>
      <c r="AB73" s="2" t="str">
        <f>VLOOKUP(B73,[1]Sheet1!$F$1:$AI$65536,30,0)</f>
        <v/>
      </c>
      <c r="AC73" s="2" t="str">
        <f>VLOOKUP(B73,[1]Sheet1!$F$1:$AJ$65536,31,0)</f>
        <v/>
      </c>
      <c r="AD73" s="2" t="str">
        <f>VLOOKUP(B73,[1]Sheet1!$F$1:$AL$65536,32,0)</f>
        <v/>
      </c>
      <c r="AE73" s="2" t="str">
        <f>VLOOKUP(B73,[1]Sheet1!$F$1:$AL$65536,33,0)</f>
        <v/>
      </c>
      <c r="AF73" s="2" t="str">
        <f>VLOOKUP(B73,[1]Sheet1!$F$1:$AM$65536,34,0)</f>
        <v>4.15</v>
      </c>
      <c r="AG73" s="2" t="str">
        <f>VLOOKUP(B73,[1]Sheet1!$F$1:$AN$65536,35,0)</f>
        <v>80</v>
      </c>
      <c r="AH73" s="2" t="str">
        <f>VLOOKUP(B73,[1]Sheet1!$F$1:$AO$65536,36,0)</f>
        <v>0</v>
      </c>
      <c r="AI73" s="2" t="str">
        <f>VLOOKUP(B73,[1]Sheet1!$F$1:$AP$65536,37,0)</f>
        <v>良好</v>
      </c>
      <c r="AJ73" s="2" t="str">
        <f>VLOOKUP(B73,[1]Sheet1!$F$1:$AQ$65536,38,0)</f>
        <v/>
      </c>
      <c r="AK73" s="2" t="str">
        <f>VLOOKUP(B73,[1]Sheet1!$F$1:$AR$65536,39,0)</f>
        <v/>
      </c>
      <c r="AL73" s="2" t="str">
        <f>VLOOKUP(B73,[1]Sheet1!$F$1:$AS$65536,40,0)</f>
        <v/>
      </c>
      <c r="AM73" s="2" t="str">
        <f>VLOOKUP(B73,[1]Sheet1!$F$1:$AT$65536,41,0)</f>
        <v/>
      </c>
      <c r="AN73" s="2" t="str">
        <f>VLOOKUP(B73,[1]Sheet1!$F$1:$AU$65536,42,0)</f>
        <v>6</v>
      </c>
      <c r="AO73" s="2" t="str">
        <f>VLOOKUP(B73,[1]Sheet1!$F$1:$AV$65536,43,0)</f>
        <v>64</v>
      </c>
      <c r="AP73" s="2" t="str">
        <f>VLOOKUP(B73,[1]Sheet1!$F$1:$AW$65536,44,0)</f>
        <v>0</v>
      </c>
      <c r="AQ73" s="2" t="str">
        <f>VLOOKUP(B73,[1]Sheet1!$F$1:$AX$65536,45,0)</f>
        <v>及格</v>
      </c>
      <c r="AR73" s="2" t="str">
        <f>VLOOKUP(B73,[1]Sheet1!$F$1:$AY$65536,46,0)</f>
        <v>78.2</v>
      </c>
      <c r="AS73" s="2" t="str">
        <f>VLOOKUP(B73,[1]Sheet1!$F$1:$AZ$65536,47,0)</f>
        <v>0</v>
      </c>
      <c r="AT73" s="2" t="str">
        <f>VLOOKUP(B73,[1]Sheet1!$F$1:$BA$65536,48,0)</f>
        <v>78.2</v>
      </c>
      <c r="AU73" s="2" t="str">
        <f>VLOOKUP(B73,[1]Sheet1!$F$1:$BB$65536,49,0)</f>
        <v>及格</v>
      </c>
    </row>
    <row r="74" spans="1:47">
      <c r="A74" s="3">
        <v>2</v>
      </c>
      <c r="B74" s="3" t="s">
        <v>258</v>
      </c>
      <c r="C74" s="2" t="str">
        <f>VLOOKUP(B74,[1]Sheet1!$F$1:$J$65536,5,0)</f>
        <v>170.5</v>
      </c>
      <c r="D74" s="2" t="str">
        <f>VLOOKUP(B74,[1]Sheet1!$F$1:$K$65536,6,0)</f>
        <v>49.1</v>
      </c>
      <c r="E74" s="2" t="str">
        <f>VLOOKUP(B74,[1]Sheet1!$F$1:$L$65536,7,0)</f>
        <v>5.1</v>
      </c>
      <c r="F74" s="2" t="str">
        <f>VLOOKUP(B74,[1]Sheet1!$F$1:$M$65536,8,0)</f>
        <v>5.0</v>
      </c>
      <c r="G74" s="2" t="str">
        <f>VLOOKUP(B74,[1]Sheet1!$F$1:$N$65536,9,0)</f>
        <v>100</v>
      </c>
      <c r="H74" s="2" t="str">
        <f>VLOOKUP(B74,[1]Sheet1!$F$1:$O$65536,10,0)</f>
        <v>正常</v>
      </c>
      <c r="I74" s="2" t="str">
        <f>VLOOKUP(B74,[1]Sheet1!$F$1:$P$65536,11,0)</f>
        <v>2650</v>
      </c>
      <c r="J74" s="2" t="str">
        <f>VLOOKUP(B74,[1]Sheet1!$F$1:$Q$65536,12,0)</f>
        <v>70</v>
      </c>
      <c r="K74" s="2" t="str">
        <f>VLOOKUP(B74,[1]Sheet1!$F$1:$R$65536,13,0)</f>
        <v>及格</v>
      </c>
      <c r="L74" s="2" t="str">
        <f>VLOOKUP(B74,[1]Sheet1!$F$1:$S$65536,14,0)</f>
        <v>7.3</v>
      </c>
      <c r="M74" s="2" t="str">
        <f>VLOOKUP(B74,[1]Sheet1!$F$1:$T$65536,15,0)</f>
        <v>100</v>
      </c>
      <c r="N74" s="2" t="str">
        <f>VLOOKUP(B74,[1]Sheet1!$F$1:$U$65536,16,0)</f>
        <v>优秀</v>
      </c>
      <c r="O74" s="2" t="str">
        <f>VLOOKUP(B74,[1]Sheet1!$F$1:$V$65536,17,0)</f>
        <v>5</v>
      </c>
      <c r="P74" s="2" t="str">
        <f>VLOOKUP(B74,[1]Sheet1!$F$1:$W$65536,18,0)</f>
        <v>68</v>
      </c>
      <c r="Q74" s="2" t="str">
        <f>VLOOKUP(B74,[1]Sheet1!$F$1:$X$65536,19,0)</f>
        <v>及格</v>
      </c>
      <c r="R74" s="2"/>
      <c r="S74" s="2"/>
      <c r="T74" s="2"/>
      <c r="U74" s="2"/>
      <c r="V74" s="2"/>
      <c r="W74" s="2"/>
      <c r="X74" s="2"/>
      <c r="Y74" s="2" t="str">
        <f>VLOOKUP(B74,[1]Sheet1!$F$1:$AF$65536,27,0)</f>
        <v>235</v>
      </c>
      <c r="Z74" s="2" t="str">
        <f>VLOOKUP(B74,[1]Sheet1!$F$1:$AG$65536,28,0)</f>
        <v>95</v>
      </c>
      <c r="AA74" s="2" t="str">
        <f>VLOOKUP(B74,[1]Sheet1!$F$1:$AH$65536,29,0)</f>
        <v>优秀</v>
      </c>
      <c r="AB74" s="2" t="str">
        <f>VLOOKUP(B74,[1]Sheet1!$F$1:$AI$65536,30,0)</f>
        <v/>
      </c>
      <c r="AC74" s="2" t="str">
        <f>VLOOKUP(B74,[1]Sheet1!$F$1:$AJ$65536,31,0)</f>
        <v/>
      </c>
      <c r="AD74" s="2" t="str">
        <f>VLOOKUP(B74,[1]Sheet1!$F$1:$AL$65536,32,0)</f>
        <v/>
      </c>
      <c r="AE74" s="2" t="str">
        <f>VLOOKUP(B74,[1]Sheet1!$F$1:$AL$65536,33,0)</f>
        <v/>
      </c>
      <c r="AF74" s="2" t="str">
        <f>VLOOKUP(B74,[1]Sheet1!$F$1:$AM$65536,34,0)</f>
        <v>4.11</v>
      </c>
      <c r="AG74" s="2" t="str">
        <f>VLOOKUP(B74,[1]Sheet1!$F$1:$AN$65536,35,0)</f>
        <v>80</v>
      </c>
      <c r="AH74" s="2" t="str">
        <f>VLOOKUP(B74,[1]Sheet1!$F$1:$AO$65536,36,0)</f>
        <v>0</v>
      </c>
      <c r="AI74" s="2" t="str">
        <f>VLOOKUP(B74,[1]Sheet1!$F$1:$AP$65536,37,0)</f>
        <v>良好</v>
      </c>
      <c r="AJ74" s="2" t="str">
        <f>VLOOKUP(B74,[1]Sheet1!$F$1:$AQ$65536,38,0)</f>
        <v/>
      </c>
      <c r="AK74" s="2" t="str">
        <f>VLOOKUP(B74,[1]Sheet1!$F$1:$AR$65536,39,0)</f>
        <v/>
      </c>
      <c r="AL74" s="2" t="str">
        <f>VLOOKUP(B74,[1]Sheet1!$F$1:$AS$65536,40,0)</f>
        <v/>
      </c>
      <c r="AM74" s="2" t="str">
        <f>VLOOKUP(B74,[1]Sheet1!$F$1:$AT$65536,41,0)</f>
        <v/>
      </c>
      <c r="AN74" s="2" t="str">
        <f>VLOOKUP(B74,[1]Sheet1!$F$1:$AU$65536,42,0)</f>
        <v>6</v>
      </c>
      <c r="AO74" s="2" t="str">
        <f>VLOOKUP(B74,[1]Sheet1!$F$1:$AV$65536,43,0)</f>
        <v>64</v>
      </c>
      <c r="AP74" s="2" t="str">
        <f>VLOOKUP(B74,[1]Sheet1!$F$1:$AW$65536,44,0)</f>
        <v>0</v>
      </c>
      <c r="AQ74" s="2" t="str">
        <f>VLOOKUP(B74,[1]Sheet1!$F$1:$AX$65536,45,0)</f>
        <v>及格</v>
      </c>
      <c r="AR74" s="2" t="str">
        <f>VLOOKUP(B74,[1]Sheet1!$F$1:$AY$65536,46,0)</f>
        <v>84.2</v>
      </c>
      <c r="AS74" s="2" t="str">
        <f>VLOOKUP(B74,[1]Sheet1!$F$1:$AZ$65536,47,0)</f>
        <v>0</v>
      </c>
      <c r="AT74" s="2" t="str">
        <f>VLOOKUP(B74,[1]Sheet1!$F$1:$BA$65536,48,0)</f>
        <v>84.2</v>
      </c>
      <c r="AU74" s="2" t="str">
        <f>VLOOKUP(B74,[1]Sheet1!$F$1:$BB$65536,49,0)</f>
        <v>良好</v>
      </c>
    </row>
    <row r="75" spans="1:47">
      <c r="A75" s="3">
        <v>2</v>
      </c>
      <c r="B75" s="3" t="s">
        <v>259</v>
      </c>
      <c r="C75" s="2" t="str">
        <f>VLOOKUP(B75,[1]Sheet1!$F$1:$J$65536,5,0)</f>
        <v>163.5</v>
      </c>
      <c r="D75" s="2" t="str">
        <f>VLOOKUP(B75,[1]Sheet1!$F$1:$K$65536,6,0)</f>
        <v>58.3</v>
      </c>
      <c r="E75" s="2" t="str">
        <f>VLOOKUP(B75,[1]Sheet1!$F$1:$L$65536,7,0)</f>
        <v>4.7</v>
      </c>
      <c r="F75" s="2" t="str">
        <f>VLOOKUP(B75,[1]Sheet1!$F$1:$M$65536,8,0)</f>
        <v>4.5</v>
      </c>
      <c r="G75" s="2" t="str">
        <f>VLOOKUP(B75,[1]Sheet1!$F$1:$N$65536,9,0)</f>
        <v>100</v>
      </c>
      <c r="H75" s="2" t="str">
        <f>VLOOKUP(B75,[1]Sheet1!$F$1:$O$65536,10,0)</f>
        <v>正常</v>
      </c>
      <c r="I75" s="2" t="str">
        <f>VLOOKUP(B75,[1]Sheet1!$F$1:$P$65536,11,0)</f>
        <v>2950</v>
      </c>
      <c r="J75" s="2" t="str">
        <f>VLOOKUP(B75,[1]Sheet1!$F$1:$Q$65536,12,0)</f>
        <v>100</v>
      </c>
      <c r="K75" s="2" t="str">
        <f>VLOOKUP(B75,[1]Sheet1!$F$1:$R$65536,13,0)</f>
        <v>优秀</v>
      </c>
      <c r="L75" s="2" t="str">
        <f>VLOOKUP(B75,[1]Sheet1!$F$1:$S$65536,14,0)</f>
        <v>9.1</v>
      </c>
      <c r="M75" s="2" t="str">
        <f>VLOOKUP(B75,[1]Sheet1!$F$1:$T$65536,15,0)</f>
        <v>76</v>
      </c>
      <c r="N75" s="2" t="str">
        <f>VLOOKUP(B75,[1]Sheet1!$F$1:$U$65536,16,0)</f>
        <v>及格</v>
      </c>
      <c r="O75" s="2" t="str">
        <f>VLOOKUP(B75,[1]Sheet1!$F$1:$V$65536,17,0)</f>
        <v>11</v>
      </c>
      <c r="P75" s="2" t="str">
        <f>VLOOKUP(B75,[1]Sheet1!$F$1:$W$65536,18,0)</f>
        <v>72</v>
      </c>
      <c r="Q75" s="2" t="str">
        <f>VLOOKUP(B75,[1]Sheet1!$F$1:$X$65536,19,0)</f>
        <v>及格</v>
      </c>
      <c r="R75" s="2"/>
      <c r="S75" s="2"/>
      <c r="T75" s="2"/>
      <c r="U75" s="2"/>
      <c r="V75" s="2"/>
      <c r="W75" s="2"/>
      <c r="X75" s="2"/>
      <c r="Y75" s="2" t="str">
        <f>VLOOKUP(B75,[1]Sheet1!$F$1:$AF$65536,27,0)</f>
        <v>197</v>
      </c>
      <c r="Z75" s="2" t="str">
        <f>VLOOKUP(B75,[1]Sheet1!$F$1:$AG$65536,28,0)</f>
        <v>95</v>
      </c>
      <c r="AA75" s="2" t="str">
        <f>VLOOKUP(B75,[1]Sheet1!$F$1:$AH$65536,29,0)</f>
        <v>优秀</v>
      </c>
      <c r="AB75" s="2" t="str">
        <f>VLOOKUP(B75,[1]Sheet1!$F$1:$AI$65536,30,0)</f>
        <v>4.01</v>
      </c>
      <c r="AC75" s="2" t="str">
        <f>VLOOKUP(B75,[1]Sheet1!$F$1:$AJ$65536,31,0)</f>
        <v>78</v>
      </c>
      <c r="AD75" s="2" t="str">
        <f>VLOOKUP(B75,[1]Sheet1!$F$1:$AL$65536,32,0)</f>
        <v>0</v>
      </c>
      <c r="AE75" s="2" t="str">
        <f>VLOOKUP(B75,[1]Sheet1!$F$1:$AL$65536,33,0)</f>
        <v>及格</v>
      </c>
      <c r="AF75" s="2" t="str">
        <f>VLOOKUP(B75,[1]Sheet1!$F$1:$AM$65536,34,0)</f>
        <v/>
      </c>
      <c r="AG75" s="2" t="str">
        <f>VLOOKUP(B75,[1]Sheet1!$F$1:$AN$65536,35,0)</f>
        <v/>
      </c>
      <c r="AH75" s="2" t="str">
        <f>VLOOKUP(B75,[1]Sheet1!$F$1:$AO$65536,36,0)</f>
        <v/>
      </c>
      <c r="AI75" s="2" t="str">
        <f>VLOOKUP(B75,[1]Sheet1!$F$1:$AP$65536,37,0)</f>
        <v/>
      </c>
      <c r="AJ75" s="2" t="str">
        <f>VLOOKUP(B75,[1]Sheet1!$F$1:$AQ$65536,38,0)</f>
        <v>44</v>
      </c>
      <c r="AK75" s="2" t="str">
        <f>VLOOKUP(B75,[1]Sheet1!$F$1:$AR$65536,39,0)</f>
        <v>85</v>
      </c>
      <c r="AL75" s="2" t="str">
        <f>VLOOKUP(B75,[1]Sheet1!$F$1:$AS$65536,40,0)</f>
        <v>0</v>
      </c>
      <c r="AM75" s="2" t="str">
        <f>VLOOKUP(B75,[1]Sheet1!$F$1:$AT$65536,41,0)</f>
        <v>良好</v>
      </c>
      <c r="AN75" s="2" t="str">
        <f>VLOOKUP(B75,[1]Sheet1!$F$1:$AU$65536,42,0)</f>
        <v/>
      </c>
      <c r="AO75" s="2" t="str">
        <f>VLOOKUP(B75,[1]Sheet1!$F$1:$AV$65536,43,0)</f>
        <v/>
      </c>
      <c r="AP75" s="2" t="str">
        <f>VLOOKUP(B75,[1]Sheet1!$F$1:$AW$65536,44,0)</f>
        <v/>
      </c>
      <c r="AQ75" s="2" t="str">
        <f>VLOOKUP(B75,[1]Sheet1!$F$1:$AX$65536,45,0)</f>
        <v/>
      </c>
      <c r="AR75" s="2" t="str">
        <f>VLOOKUP(B75,[1]Sheet1!$F$1:$AY$65536,46,0)</f>
        <v>86.0</v>
      </c>
      <c r="AS75" s="2" t="str">
        <f>VLOOKUP(B75,[1]Sheet1!$F$1:$AZ$65536,47,0)</f>
        <v>0</v>
      </c>
      <c r="AT75" s="2" t="str">
        <f>VLOOKUP(B75,[1]Sheet1!$F$1:$BA$65536,48,0)</f>
        <v>86</v>
      </c>
      <c r="AU75" s="2" t="str">
        <f>VLOOKUP(B75,[1]Sheet1!$F$1:$BB$65536,49,0)</f>
        <v>良好</v>
      </c>
    </row>
    <row r="76" spans="1:47">
      <c r="A76" s="3">
        <v>2</v>
      </c>
      <c r="B76" s="3" t="s">
        <v>260</v>
      </c>
      <c r="C76" s="2" t="str">
        <f>VLOOKUP(B76,[1]Sheet1!$F$1:$J$65536,5,0)</f>
        <v>160.5</v>
      </c>
      <c r="D76" s="2" t="str">
        <f>VLOOKUP(B76,[1]Sheet1!$F$1:$K$65536,6,0)</f>
        <v>49.5</v>
      </c>
      <c r="E76" s="2" t="str">
        <f>VLOOKUP(B76,[1]Sheet1!$F$1:$L$65536,7,0)</f>
        <v>4.2</v>
      </c>
      <c r="F76" s="2" t="str">
        <f>VLOOKUP(B76,[1]Sheet1!$F$1:$M$65536,8,0)</f>
        <v>4.2</v>
      </c>
      <c r="G76" s="2" t="str">
        <f>VLOOKUP(B76,[1]Sheet1!$F$1:$N$65536,9,0)</f>
        <v>100</v>
      </c>
      <c r="H76" s="2" t="str">
        <f>VLOOKUP(B76,[1]Sheet1!$F$1:$O$65536,10,0)</f>
        <v>正常</v>
      </c>
      <c r="I76" s="2" t="str">
        <f>VLOOKUP(B76,[1]Sheet1!$F$1:$P$65536,11,0)</f>
        <v>2250</v>
      </c>
      <c r="J76" s="2" t="str">
        <f>VLOOKUP(B76,[1]Sheet1!$F$1:$Q$65536,12,0)</f>
        <v>74</v>
      </c>
      <c r="K76" s="2" t="str">
        <f>VLOOKUP(B76,[1]Sheet1!$F$1:$R$65536,13,0)</f>
        <v>及格</v>
      </c>
      <c r="L76" s="2" t="str">
        <f>VLOOKUP(B76,[1]Sheet1!$F$1:$S$65536,14,0)</f>
        <v>9.5</v>
      </c>
      <c r="M76" s="2" t="str">
        <f>VLOOKUP(B76,[1]Sheet1!$F$1:$T$65536,15,0)</f>
        <v>72</v>
      </c>
      <c r="N76" s="2" t="str">
        <f>VLOOKUP(B76,[1]Sheet1!$F$1:$U$65536,16,0)</f>
        <v>及格</v>
      </c>
      <c r="O76" s="2" t="str">
        <f>VLOOKUP(B76,[1]Sheet1!$F$1:$V$65536,17,0)</f>
        <v>19</v>
      </c>
      <c r="P76" s="2" t="str">
        <f>VLOOKUP(B76,[1]Sheet1!$F$1:$W$65536,18,0)</f>
        <v>85</v>
      </c>
      <c r="Q76" s="2" t="str">
        <f>VLOOKUP(B76,[1]Sheet1!$F$1:$X$65536,19,0)</f>
        <v>良好</v>
      </c>
      <c r="R76" s="2"/>
      <c r="S76" s="2"/>
      <c r="T76" s="2"/>
      <c r="U76" s="2"/>
      <c r="V76" s="2"/>
      <c r="W76" s="2"/>
      <c r="X76" s="2"/>
      <c r="Y76" s="2" t="str">
        <f>VLOOKUP(B76,[1]Sheet1!$F$1:$AF$65536,27,0)</f>
        <v>160</v>
      </c>
      <c r="Z76" s="2" t="str">
        <f>VLOOKUP(B76,[1]Sheet1!$F$1:$AG$65536,28,0)</f>
        <v>70</v>
      </c>
      <c r="AA76" s="2" t="str">
        <f>VLOOKUP(B76,[1]Sheet1!$F$1:$AH$65536,29,0)</f>
        <v>及格</v>
      </c>
      <c r="AB76" s="2" t="str">
        <f>VLOOKUP(B76,[1]Sheet1!$F$1:$AI$65536,30,0)</f>
        <v>4.40</v>
      </c>
      <c r="AC76" s="2" t="str">
        <f>VLOOKUP(B76,[1]Sheet1!$F$1:$AJ$65536,31,0)</f>
        <v>64</v>
      </c>
      <c r="AD76" s="2" t="str">
        <f>VLOOKUP(B76,[1]Sheet1!$F$1:$AL$65536,32,0)</f>
        <v>0</v>
      </c>
      <c r="AE76" s="2" t="str">
        <f>VLOOKUP(B76,[1]Sheet1!$F$1:$AL$65536,33,0)</f>
        <v>及格</v>
      </c>
      <c r="AF76" s="2" t="str">
        <f>VLOOKUP(B76,[1]Sheet1!$F$1:$AM$65536,34,0)</f>
        <v/>
      </c>
      <c r="AG76" s="2" t="str">
        <f>VLOOKUP(B76,[1]Sheet1!$F$1:$AN$65536,35,0)</f>
        <v/>
      </c>
      <c r="AH76" s="2" t="str">
        <f>VLOOKUP(B76,[1]Sheet1!$F$1:$AO$65536,36,0)</f>
        <v/>
      </c>
      <c r="AI76" s="2" t="str">
        <f>VLOOKUP(B76,[1]Sheet1!$F$1:$AP$65536,37,0)</f>
        <v/>
      </c>
      <c r="AJ76" s="2" t="str">
        <f>VLOOKUP(B76,[1]Sheet1!$F$1:$AQ$65536,38,0)</f>
        <v>36</v>
      </c>
      <c r="AK76" s="2" t="str">
        <f>VLOOKUP(B76,[1]Sheet1!$F$1:$AR$65536,39,0)</f>
        <v>74</v>
      </c>
      <c r="AL76" s="2" t="str">
        <f>VLOOKUP(B76,[1]Sheet1!$F$1:$AS$65536,40,0)</f>
        <v>0</v>
      </c>
      <c r="AM76" s="2" t="str">
        <f>VLOOKUP(B76,[1]Sheet1!$F$1:$AT$65536,41,0)</f>
        <v>及格</v>
      </c>
      <c r="AN76" s="2" t="str">
        <f>VLOOKUP(B76,[1]Sheet1!$F$1:$AU$65536,42,0)</f>
        <v/>
      </c>
      <c r="AO76" s="2" t="str">
        <f>VLOOKUP(B76,[1]Sheet1!$F$1:$AV$65536,43,0)</f>
        <v/>
      </c>
      <c r="AP76" s="2" t="str">
        <f>VLOOKUP(B76,[1]Sheet1!$F$1:$AW$65536,44,0)</f>
        <v/>
      </c>
      <c r="AQ76" s="2" t="str">
        <f>VLOOKUP(B76,[1]Sheet1!$F$1:$AX$65536,45,0)</f>
        <v/>
      </c>
      <c r="AR76" s="2" t="str">
        <f>VLOOKUP(B76,[1]Sheet1!$F$1:$AY$65536,46,0)</f>
        <v>76.2</v>
      </c>
      <c r="AS76" s="2" t="str">
        <f>VLOOKUP(B76,[1]Sheet1!$F$1:$AZ$65536,47,0)</f>
        <v>0</v>
      </c>
      <c r="AT76" s="2" t="str">
        <f>VLOOKUP(B76,[1]Sheet1!$F$1:$BA$65536,48,0)</f>
        <v>76.2</v>
      </c>
      <c r="AU76" s="2" t="str">
        <f>VLOOKUP(B76,[1]Sheet1!$F$1:$BB$65536,49,0)</f>
        <v>及格</v>
      </c>
    </row>
    <row r="77" spans="1:47">
      <c r="A77" s="3">
        <v>2</v>
      </c>
      <c r="B77" s="3" t="s">
        <v>261</v>
      </c>
      <c r="C77" s="2" t="str">
        <f>VLOOKUP(B77,[1]Sheet1!$F$1:$J$65536,5,0)</f>
        <v>151</v>
      </c>
      <c r="D77" s="2" t="str">
        <f>VLOOKUP(B77,[1]Sheet1!$F$1:$K$65536,6,0)</f>
        <v>40.5</v>
      </c>
      <c r="E77" s="2" t="str">
        <f>VLOOKUP(B77,[1]Sheet1!$F$1:$L$65536,7,0)</f>
        <v>4.6</v>
      </c>
      <c r="F77" s="2" t="str">
        <f>VLOOKUP(B77,[1]Sheet1!$F$1:$M$65536,8,0)</f>
        <v>4.7</v>
      </c>
      <c r="G77" s="2" t="str">
        <f>VLOOKUP(B77,[1]Sheet1!$F$1:$N$65536,9,0)</f>
        <v>100</v>
      </c>
      <c r="H77" s="2" t="str">
        <f>VLOOKUP(B77,[1]Sheet1!$F$1:$O$65536,10,0)</f>
        <v>正常</v>
      </c>
      <c r="I77" s="2" t="str">
        <f>VLOOKUP(B77,[1]Sheet1!$F$1:$P$65536,11,0)</f>
        <v>2500</v>
      </c>
      <c r="J77" s="2" t="str">
        <f>VLOOKUP(B77,[1]Sheet1!$F$1:$Q$65536,12,0)</f>
        <v>80</v>
      </c>
      <c r="K77" s="2" t="str">
        <f>VLOOKUP(B77,[1]Sheet1!$F$1:$R$65536,13,0)</f>
        <v>良好</v>
      </c>
      <c r="L77" s="2" t="str">
        <f>VLOOKUP(B77,[1]Sheet1!$F$1:$S$65536,14,0)</f>
        <v>8.8</v>
      </c>
      <c r="M77" s="2" t="str">
        <f>VLOOKUP(B77,[1]Sheet1!$F$1:$T$65536,15,0)</f>
        <v>80</v>
      </c>
      <c r="N77" s="2" t="str">
        <f>VLOOKUP(B77,[1]Sheet1!$F$1:$U$65536,16,0)</f>
        <v>良好</v>
      </c>
      <c r="O77" s="2" t="str">
        <f>VLOOKUP(B77,[1]Sheet1!$F$1:$V$65536,17,0)</f>
        <v>22</v>
      </c>
      <c r="P77" s="2" t="str">
        <f>VLOOKUP(B77,[1]Sheet1!$F$1:$W$65536,18,0)</f>
        <v>95</v>
      </c>
      <c r="Q77" s="2" t="str">
        <f>VLOOKUP(B77,[1]Sheet1!$F$1:$X$65536,19,0)</f>
        <v>优秀</v>
      </c>
      <c r="R77" s="2"/>
      <c r="S77" s="2"/>
      <c r="T77" s="2"/>
      <c r="U77" s="2"/>
      <c r="V77" s="2"/>
      <c r="W77" s="2"/>
      <c r="X77" s="2"/>
      <c r="Y77" s="2" t="str">
        <f>VLOOKUP(B77,[1]Sheet1!$F$1:$AF$65536,27,0)</f>
        <v>165</v>
      </c>
      <c r="Z77" s="2" t="str">
        <f>VLOOKUP(B77,[1]Sheet1!$F$1:$AG$65536,28,0)</f>
        <v>74</v>
      </c>
      <c r="AA77" s="2" t="str">
        <f>VLOOKUP(B77,[1]Sheet1!$F$1:$AH$65536,29,0)</f>
        <v>及格</v>
      </c>
      <c r="AB77" s="2" t="str">
        <f>VLOOKUP(B77,[1]Sheet1!$F$1:$AI$65536,30,0)</f>
        <v>4.04</v>
      </c>
      <c r="AC77" s="2" t="str">
        <f>VLOOKUP(B77,[1]Sheet1!$F$1:$AJ$65536,31,0)</f>
        <v>78</v>
      </c>
      <c r="AD77" s="2" t="str">
        <f>VLOOKUP(B77,[1]Sheet1!$F$1:$AL$65536,32,0)</f>
        <v>0</v>
      </c>
      <c r="AE77" s="2" t="str">
        <f>VLOOKUP(B77,[1]Sheet1!$F$1:$AL$65536,33,0)</f>
        <v>及格</v>
      </c>
      <c r="AF77" s="2" t="str">
        <f>VLOOKUP(B77,[1]Sheet1!$F$1:$AM$65536,34,0)</f>
        <v/>
      </c>
      <c r="AG77" s="2" t="str">
        <f>VLOOKUP(B77,[1]Sheet1!$F$1:$AN$65536,35,0)</f>
        <v/>
      </c>
      <c r="AH77" s="2" t="str">
        <f>VLOOKUP(B77,[1]Sheet1!$F$1:$AO$65536,36,0)</f>
        <v/>
      </c>
      <c r="AI77" s="2" t="str">
        <f>VLOOKUP(B77,[1]Sheet1!$F$1:$AP$65536,37,0)</f>
        <v/>
      </c>
      <c r="AJ77" s="2" t="str">
        <f>VLOOKUP(B77,[1]Sheet1!$F$1:$AQ$65536,38,0)</f>
        <v>44</v>
      </c>
      <c r="AK77" s="2" t="str">
        <f>VLOOKUP(B77,[1]Sheet1!$F$1:$AR$65536,39,0)</f>
        <v>85</v>
      </c>
      <c r="AL77" s="2" t="str">
        <f>VLOOKUP(B77,[1]Sheet1!$F$1:$AS$65536,40,0)</f>
        <v>0</v>
      </c>
      <c r="AM77" s="2" t="str">
        <f>VLOOKUP(B77,[1]Sheet1!$F$1:$AT$65536,41,0)</f>
        <v>良好</v>
      </c>
      <c r="AN77" s="2" t="str">
        <f>VLOOKUP(B77,[1]Sheet1!$F$1:$AU$65536,42,0)</f>
        <v/>
      </c>
      <c r="AO77" s="2" t="str">
        <f>VLOOKUP(B77,[1]Sheet1!$F$1:$AV$65536,43,0)</f>
        <v/>
      </c>
      <c r="AP77" s="2" t="str">
        <f>VLOOKUP(B77,[1]Sheet1!$F$1:$AW$65536,44,0)</f>
        <v/>
      </c>
      <c r="AQ77" s="2" t="str">
        <f>VLOOKUP(B77,[1]Sheet1!$F$1:$AX$65536,45,0)</f>
        <v/>
      </c>
      <c r="AR77" s="2" t="str">
        <f>VLOOKUP(B77,[1]Sheet1!$F$1:$AY$65536,46,0)</f>
        <v>84.0</v>
      </c>
      <c r="AS77" s="2" t="str">
        <f>VLOOKUP(B77,[1]Sheet1!$F$1:$AZ$65536,47,0)</f>
        <v>0</v>
      </c>
      <c r="AT77" s="2" t="str">
        <f>VLOOKUP(B77,[1]Sheet1!$F$1:$BA$65536,48,0)</f>
        <v>84</v>
      </c>
      <c r="AU77" s="2" t="str">
        <f>VLOOKUP(B77,[1]Sheet1!$F$1:$BB$65536,49,0)</f>
        <v>良好</v>
      </c>
    </row>
    <row r="78" spans="1:47">
      <c r="A78" s="3">
        <v>2</v>
      </c>
      <c r="B78" s="3" t="s">
        <v>262</v>
      </c>
      <c r="C78" s="2" t="str">
        <f>VLOOKUP(B78,[1]Sheet1!$F$1:$J$65536,5,0)</f>
        <v>163</v>
      </c>
      <c r="D78" s="2" t="str">
        <f>VLOOKUP(B78,[1]Sheet1!$F$1:$K$65536,6,0)</f>
        <v>56.5</v>
      </c>
      <c r="E78" s="2" t="str">
        <f>VLOOKUP(B78,[1]Sheet1!$F$1:$L$65536,7,0)</f>
        <v>4.0</v>
      </c>
      <c r="F78" s="2" t="str">
        <f>VLOOKUP(B78,[1]Sheet1!$F$1:$M$65536,8,0)</f>
        <v>4.6</v>
      </c>
      <c r="G78" s="2" t="str">
        <f>VLOOKUP(B78,[1]Sheet1!$F$1:$N$65536,9,0)</f>
        <v>100</v>
      </c>
      <c r="H78" s="2" t="str">
        <f>VLOOKUP(B78,[1]Sheet1!$F$1:$O$65536,10,0)</f>
        <v>正常</v>
      </c>
      <c r="I78" s="2" t="str">
        <f>VLOOKUP(B78,[1]Sheet1!$F$1:$P$65536,11,0)</f>
        <v>3350</v>
      </c>
      <c r="J78" s="2" t="str">
        <f>VLOOKUP(B78,[1]Sheet1!$F$1:$Q$65536,12,0)</f>
        <v>100</v>
      </c>
      <c r="K78" s="2" t="str">
        <f>VLOOKUP(B78,[1]Sheet1!$F$1:$R$65536,13,0)</f>
        <v>优秀</v>
      </c>
      <c r="L78" s="2" t="str">
        <f>VLOOKUP(B78,[1]Sheet1!$F$1:$S$65536,14,0)</f>
        <v>8.3</v>
      </c>
      <c r="M78" s="2" t="str">
        <f>VLOOKUP(B78,[1]Sheet1!$F$1:$T$65536,15,0)</f>
        <v>85</v>
      </c>
      <c r="N78" s="2" t="str">
        <f>VLOOKUP(B78,[1]Sheet1!$F$1:$U$65536,16,0)</f>
        <v>良好</v>
      </c>
      <c r="O78" s="2" t="str">
        <f>VLOOKUP(B78,[1]Sheet1!$F$1:$V$65536,17,0)</f>
        <v>13</v>
      </c>
      <c r="P78" s="2" t="str">
        <f>VLOOKUP(B78,[1]Sheet1!$F$1:$W$65536,18,0)</f>
        <v>74</v>
      </c>
      <c r="Q78" s="2" t="str">
        <f>VLOOKUP(B78,[1]Sheet1!$F$1:$X$65536,19,0)</f>
        <v>及格</v>
      </c>
      <c r="R78" s="2"/>
      <c r="S78" s="2"/>
      <c r="T78" s="2"/>
      <c r="U78" s="2"/>
      <c r="V78" s="2"/>
      <c r="W78" s="2"/>
      <c r="X78" s="2"/>
      <c r="Y78" s="2" t="str">
        <f>VLOOKUP(B78,[1]Sheet1!$F$1:$AF$65536,27,0)</f>
        <v>186</v>
      </c>
      <c r="Z78" s="2" t="str">
        <f>VLOOKUP(B78,[1]Sheet1!$F$1:$AG$65536,28,0)</f>
        <v>85</v>
      </c>
      <c r="AA78" s="2" t="str">
        <f>VLOOKUP(B78,[1]Sheet1!$F$1:$AH$65536,29,0)</f>
        <v>良好</v>
      </c>
      <c r="AB78" s="2" t="str">
        <f>VLOOKUP(B78,[1]Sheet1!$F$1:$AI$65536,30,0)</f>
        <v>3.50</v>
      </c>
      <c r="AC78" s="2" t="str">
        <f>VLOOKUP(B78,[1]Sheet1!$F$1:$AJ$65536,31,0)</f>
        <v>85</v>
      </c>
      <c r="AD78" s="2" t="str">
        <f>VLOOKUP(B78,[1]Sheet1!$F$1:$AL$65536,32,0)</f>
        <v>0</v>
      </c>
      <c r="AE78" s="2" t="str">
        <f>VLOOKUP(B78,[1]Sheet1!$F$1:$AL$65536,33,0)</f>
        <v>良好</v>
      </c>
      <c r="AF78" s="2" t="str">
        <f>VLOOKUP(B78,[1]Sheet1!$F$1:$AM$65536,34,0)</f>
        <v/>
      </c>
      <c r="AG78" s="2" t="str">
        <f>VLOOKUP(B78,[1]Sheet1!$F$1:$AN$65536,35,0)</f>
        <v/>
      </c>
      <c r="AH78" s="2" t="str">
        <f>VLOOKUP(B78,[1]Sheet1!$F$1:$AO$65536,36,0)</f>
        <v/>
      </c>
      <c r="AI78" s="2" t="str">
        <f>VLOOKUP(B78,[1]Sheet1!$F$1:$AP$65536,37,0)</f>
        <v/>
      </c>
      <c r="AJ78" s="2" t="str">
        <f>VLOOKUP(B78,[1]Sheet1!$F$1:$AQ$65536,38,0)</f>
        <v>46</v>
      </c>
      <c r="AK78" s="2" t="str">
        <f>VLOOKUP(B78,[1]Sheet1!$F$1:$AR$65536,39,0)</f>
        <v>85</v>
      </c>
      <c r="AL78" s="2" t="str">
        <f>VLOOKUP(B78,[1]Sheet1!$F$1:$AS$65536,40,0)</f>
        <v>0</v>
      </c>
      <c r="AM78" s="2" t="str">
        <f>VLOOKUP(B78,[1]Sheet1!$F$1:$AT$65536,41,0)</f>
        <v>良好</v>
      </c>
      <c r="AN78" s="2" t="str">
        <f>VLOOKUP(B78,[1]Sheet1!$F$1:$AU$65536,42,0)</f>
        <v/>
      </c>
      <c r="AO78" s="2" t="str">
        <f>VLOOKUP(B78,[1]Sheet1!$F$1:$AV$65536,43,0)</f>
        <v/>
      </c>
      <c r="AP78" s="2" t="str">
        <f>VLOOKUP(B78,[1]Sheet1!$F$1:$AW$65536,44,0)</f>
        <v/>
      </c>
      <c r="AQ78" s="2" t="str">
        <f>VLOOKUP(B78,[1]Sheet1!$F$1:$AX$65536,45,0)</f>
        <v/>
      </c>
      <c r="AR78" s="2" t="str">
        <f>VLOOKUP(B78,[1]Sheet1!$F$1:$AY$65536,46,0)</f>
        <v>88.4</v>
      </c>
      <c r="AS78" s="2" t="str">
        <f>VLOOKUP(B78,[1]Sheet1!$F$1:$AZ$65536,47,0)</f>
        <v>0</v>
      </c>
      <c r="AT78" s="2" t="str">
        <f>VLOOKUP(B78,[1]Sheet1!$F$1:$BA$65536,48,0)</f>
        <v>88.4</v>
      </c>
      <c r="AU78" s="2" t="str">
        <f>VLOOKUP(B78,[1]Sheet1!$F$1:$BB$65536,49,0)</f>
        <v>良好</v>
      </c>
    </row>
    <row r="79" spans="1:47">
      <c r="A79" s="3">
        <v>2</v>
      </c>
      <c r="B79" s="3" t="s">
        <v>263</v>
      </c>
      <c r="C79" s="2" t="str">
        <f>VLOOKUP(B79,[1]Sheet1!$F$1:$J$65536,5,0)</f>
        <v>167</v>
      </c>
      <c r="D79" s="2" t="str">
        <f>VLOOKUP(B79,[1]Sheet1!$F$1:$K$65536,6,0)</f>
        <v>56.8</v>
      </c>
      <c r="E79" s="2" t="str">
        <f>VLOOKUP(B79,[1]Sheet1!$F$1:$L$65536,7,0)</f>
        <v>4.0</v>
      </c>
      <c r="F79" s="2" t="str">
        <f>VLOOKUP(B79,[1]Sheet1!$F$1:$M$65536,8,0)</f>
        <v>4.4</v>
      </c>
      <c r="G79" s="2" t="str">
        <f>VLOOKUP(B79,[1]Sheet1!$F$1:$N$65536,9,0)</f>
        <v>100</v>
      </c>
      <c r="H79" s="2" t="str">
        <f>VLOOKUP(B79,[1]Sheet1!$F$1:$O$65536,10,0)</f>
        <v>正常</v>
      </c>
      <c r="I79" s="2" t="str">
        <f>VLOOKUP(B79,[1]Sheet1!$F$1:$P$65536,11,0)</f>
        <v>2500</v>
      </c>
      <c r="J79" s="2" t="str">
        <f>VLOOKUP(B79,[1]Sheet1!$F$1:$Q$65536,12,0)</f>
        <v>80</v>
      </c>
      <c r="K79" s="2" t="str">
        <f>VLOOKUP(B79,[1]Sheet1!$F$1:$R$65536,13,0)</f>
        <v>良好</v>
      </c>
      <c r="L79" s="2" t="str">
        <f>VLOOKUP(B79,[1]Sheet1!$F$1:$S$65536,14,0)</f>
        <v>8.4</v>
      </c>
      <c r="M79" s="2" t="str">
        <f>VLOOKUP(B79,[1]Sheet1!$F$1:$T$65536,15,0)</f>
        <v>85</v>
      </c>
      <c r="N79" s="2" t="str">
        <f>VLOOKUP(B79,[1]Sheet1!$F$1:$U$65536,16,0)</f>
        <v>良好</v>
      </c>
      <c r="O79" s="2" t="str">
        <f>VLOOKUP(B79,[1]Sheet1!$F$1:$V$65536,17,0)</f>
        <v>18</v>
      </c>
      <c r="P79" s="2" t="str">
        <f>VLOOKUP(B79,[1]Sheet1!$F$1:$W$65536,18,0)</f>
        <v>85</v>
      </c>
      <c r="Q79" s="2" t="str">
        <f>VLOOKUP(B79,[1]Sheet1!$F$1:$X$65536,19,0)</f>
        <v>良好</v>
      </c>
      <c r="R79" s="2"/>
      <c r="S79" s="2"/>
      <c r="T79" s="2"/>
      <c r="U79" s="2"/>
      <c r="V79" s="2"/>
      <c r="W79" s="2"/>
      <c r="X79" s="2"/>
      <c r="Y79" s="2" t="str">
        <f>VLOOKUP(B79,[1]Sheet1!$F$1:$AF$65536,27,0)</f>
        <v>165</v>
      </c>
      <c r="Z79" s="2" t="str">
        <f>VLOOKUP(B79,[1]Sheet1!$F$1:$AG$65536,28,0)</f>
        <v>74</v>
      </c>
      <c r="AA79" s="2" t="str">
        <f>VLOOKUP(B79,[1]Sheet1!$F$1:$AH$65536,29,0)</f>
        <v>及格</v>
      </c>
      <c r="AB79" s="2" t="str">
        <f>VLOOKUP(B79,[1]Sheet1!$F$1:$AI$65536,30,0)</f>
        <v>3.41</v>
      </c>
      <c r="AC79" s="2" t="str">
        <f>VLOOKUP(B79,[1]Sheet1!$F$1:$AJ$65536,31,0)</f>
        <v>90</v>
      </c>
      <c r="AD79" s="2" t="str">
        <f>VLOOKUP(B79,[1]Sheet1!$F$1:$AL$65536,32,0)</f>
        <v>0</v>
      </c>
      <c r="AE79" s="2" t="str">
        <f>VLOOKUP(B79,[1]Sheet1!$F$1:$AL$65536,33,0)</f>
        <v>优秀</v>
      </c>
      <c r="AF79" s="2" t="str">
        <f>VLOOKUP(B79,[1]Sheet1!$F$1:$AM$65536,34,0)</f>
        <v/>
      </c>
      <c r="AG79" s="2" t="str">
        <f>VLOOKUP(B79,[1]Sheet1!$F$1:$AN$65536,35,0)</f>
        <v/>
      </c>
      <c r="AH79" s="2" t="str">
        <f>VLOOKUP(B79,[1]Sheet1!$F$1:$AO$65536,36,0)</f>
        <v/>
      </c>
      <c r="AI79" s="2" t="str">
        <f>VLOOKUP(B79,[1]Sheet1!$F$1:$AP$65536,37,0)</f>
        <v/>
      </c>
      <c r="AJ79" s="2" t="str">
        <f>VLOOKUP(B79,[1]Sheet1!$F$1:$AQ$65536,38,0)</f>
        <v>57</v>
      </c>
      <c r="AK79" s="2" t="str">
        <f>VLOOKUP(B79,[1]Sheet1!$F$1:$AR$65536,39,0)</f>
        <v>100</v>
      </c>
      <c r="AL79" s="2" t="str">
        <f>VLOOKUP(B79,[1]Sheet1!$F$1:$AS$65536,40,0)</f>
        <v>3</v>
      </c>
      <c r="AM79" s="2" t="str">
        <f>VLOOKUP(B79,[1]Sheet1!$F$1:$AT$65536,41,0)</f>
        <v>优秀</v>
      </c>
      <c r="AN79" s="2" t="str">
        <f>VLOOKUP(B79,[1]Sheet1!$F$1:$AU$65536,42,0)</f>
        <v/>
      </c>
      <c r="AO79" s="2" t="str">
        <f>VLOOKUP(B79,[1]Sheet1!$F$1:$AV$65536,43,0)</f>
        <v/>
      </c>
      <c r="AP79" s="2" t="str">
        <f>VLOOKUP(B79,[1]Sheet1!$F$1:$AW$65536,44,0)</f>
        <v/>
      </c>
      <c r="AQ79" s="2" t="str">
        <f>VLOOKUP(B79,[1]Sheet1!$F$1:$AX$65536,45,0)</f>
        <v/>
      </c>
      <c r="AR79" s="2" t="str">
        <f>VLOOKUP(B79,[1]Sheet1!$F$1:$AY$65536,46,0)</f>
        <v>87.9</v>
      </c>
      <c r="AS79" s="2" t="str">
        <f>VLOOKUP(B79,[1]Sheet1!$F$1:$AZ$65536,47,0)</f>
        <v>3</v>
      </c>
      <c r="AT79" s="2" t="str">
        <f>VLOOKUP(B79,[1]Sheet1!$F$1:$BA$65536,48,0)</f>
        <v>90.9</v>
      </c>
      <c r="AU79" s="2" t="str">
        <f>VLOOKUP(B79,[1]Sheet1!$F$1:$BB$65536,49,0)</f>
        <v>优秀</v>
      </c>
    </row>
    <row r="80" spans="1:47">
      <c r="A80" s="3">
        <v>2</v>
      </c>
      <c r="B80" s="3" t="s">
        <v>264</v>
      </c>
      <c r="C80" s="2" t="str">
        <f>VLOOKUP(B80,[1]Sheet1!$F$1:$J$65536,5,0)</f>
        <v>158</v>
      </c>
      <c r="D80" s="2" t="str">
        <f>VLOOKUP(B80,[1]Sheet1!$F$1:$K$65536,6,0)</f>
        <v>54.9</v>
      </c>
      <c r="E80" s="2" t="str">
        <f>VLOOKUP(B80,[1]Sheet1!$F$1:$L$65536,7,0)</f>
        <v>4.5</v>
      </c>
      <c r="F80" s="2" t="str">
        <f>VLOOKUP(B80,[1]Sheet1!$F$1:$M$65536,8,0)</f>
        <v>4.5</v>
      </c>
      <c r="G80" s="2" t="str">
        <f>VLOOKUP(B80,[1]Sheet1!$F$1:$N$65536,9,0)</f>
        <v>100</v>
      </c>
      <c r="H80" s="2" t="str">
        <f>VLOOKUP(B80,[1]Sheet1!$F$1:$O$65536,10,0)</f>
        <v>正常</v>
      </c>
      <c r="I80" s="2" t="str">
        <f>VLOOKUP(B80,[1]Sheet1!$F$1:$P$65536,11,0)</f>
        <v>3200</v>
      </c>
      <c r="J80" s="2" t="str">
        <f>VLOOKUP(B80,[1]Sheet1!$F$1:$Q$65536,12,0)</f>
        <v>100</v>
      </c>
      <c r="K80" s="2" t="str">
        <f>VLOOKUP(B80,[1]Sheet1!$F$1:$R$65536,13,0)</f>
        <v>优秀</v>
      </c>
      <c r="L80" s="2" t="str">
        <f>VLOOKUP(B80,[1]Sheet1!$F$1:$S$65536,14,0)</f>
        <v>9.3</v>
      </c>
      <c r="M80" s="2" t="str">
        <f>VLOOKUP(B80,[1]Sheet1!$F$1:$T$65536,15,0)</f>
        <v>74</v>
      </c>
      <c r="N80" s="2" t="str">
        <f>VLOOKUP(B80,[1]Sheet1!$F$1:$U$65536,16,0)</f>
        <v>及格</v>
      </c>
      <c r="O80" s="2" t="str">
        <f>VLOOKUP(B80,[1]Sheet1!$F$1:$V$65536,17,0)</f>
        <v>29</v>
      </c>
      <c r="P80" s="2" t="str">
        <f>VLOOKUP(B80,[1]Sheet1!$F$1:$W$65536,18,0)</f>
        <v>100</v>
      </c>
      <c r="Q80" s="2" t="str">
        <f>VLOOKUP(B80,[1]Sheet1!$F$1:$X$65536,19,0)</f>
        <v>优秀</v>
      </c>
      <c r="R80" s="2"/>
      <c r="S80" s="2"/>
      <c r="T80" s="2"/>
      <c r="U80" s="2"/>
      <c r="V80" s="2"/>
      <c r="W80" s="2"/>
      <c r="X80" s="2"/>
      <c r="Y80" s="2" t="str">
        <f>VLOOKUP(B80,[1]Sheet1!$F$1:$AF$65536,27,0)</f>
        <v>175</v>
      </c>
      <c r="Z80" s="2" t="str">
        <f>VLOOKUP(B80,[1]Sheet1!$F$1:$AG$65536,28,0)</f>
        <v>80</v>
      </c>
      <c r="AA80" s="2" t="str">
        <f>VLOOKUP(B80,[1]Sheet1!$F$1:$AH$65536,29,0)</f>
        <v>良好</v>
      </c>
      <c r="AB80" s="2" t="str">
        <f>VLOOKUP(B80,[1]Sheet1!$F$1:$AI$65536,30,0)</f>
        <v>3.54</v>
      </c>
      <c r="AC80" s="2" t="str">
        <f>VLOOKUP(B80,[1]Sheet1!$F$1:$AJ$65536,31,0)</f>
        <v>80</v>
      </c>
      <c r="AD80" s="2" t="str">
        <f>VLOOKUP(B80,[1]Sheet1!$F$1:$AL$65536,32,0)</f>
        <v>0</v>
      </c>
      <c r="AE80" s="2" t="str">
        <f>VLOOKUP(B80,[1]Sheet1!$F$1:$AL$65536,33,0)</f>
        <v>良好</v>
      </c>
      <c r="AF80" s="2" t="str">
        <f>VLOOKUP(B80,[1]Sheet1!$F$1:$AM$65536,34,0)</f>
        <v/>
      </c>
      <c r="AG80" s="2" t="str">
        <f>VLOOKUP(B80,[1]Sheet1!$F$1:$AN$65536,35,0)</f>
        <v/>
      </c>
      <c r="AH80" s="2" t="str">
        <f>VLOOKUP(B80,[1]Sheet1!$F$1:$AO$65536,36,0)</f>
        <v/>
      </c>
      <c r="AI80" s="2" t="str">
        <f>VLOOKUP(B80,[1]Sheet1!$F$1:$AP$65536,37,0)</f>
        <v/>
      </c>
      <c r="AJ80" s="2" t="str">
        <f>VLOOKUP(B80,[1]Sheet1!$F$1:$AQ$65536,38,0)</f>
        <v>44</v>
      </c>
      <c r="AK80" s="2" t="str">
        <f>VLOOKUP(B80,[1]Sheet1!$F$1:$AR$65536,39,0)</f>
        <v>85</v>
      </c>
      <c r="AL80" s="2" t="str">
        <f>VLOOKUP(B80,[1]Sheet1!$F$1:$AS$65536,40,0)</f>
        <v>0</v>
      </c>
      <c r="AM80" s="2" t="str">
        <f>VLOOKUP(B80,[1]Sheet1!$F$1:$AT$65536,41,0)</f>
        <v>良好</v>
      </c>
      <c r="AN80" s="2" t="str">
        <f>VLOOKUP(B80,[1]Sheet1!$F$1:$AU$65536,42,0)</f>
        <v/>
      </c>
      <c r="AO80" s="2" t="str">
        <f>VLOOKUP(B80,[1]Sheet1!$F$1:$AV$65536,43,0)</f>
        <v/>
      </c>
      <c r="AP80" s="2" t="str">
        <f>VLOOKUP(B80,[1]Sheet1!$F$1:$AW$65536,44,0)</f>
        <v/>
      </c>
      <c r="AQ80" s="2" t="str">
        <f>VLOOKUP(B80,[1]Sheet1!$F$1:$AX$65536,45,0)</f>
        <v/>
      </c>
      <c r="AR80" s="2" t="str">
        <f>VLOOKUP(B80,[1]Sheet1!$F$1:$AY$65536,46,0)</f>
        <v>87.3</v>
      </c>
      <c r="AS80" s="2" t="str">
        <f>VLOOKUP(B80,[1]Sheet1!$F$1:$AZ$65536,47,0)</f>
        <v>0</v>
      </c>
      <c r="AT80" s="2" t="str">
        <f>VLOOKUP(B80,[1]Sheet1!$F$1:$BA$65536,48,0)</f>
        <v>87.3</v>
      </c>
      <c r="AU80" s="2" t="str">
        <f>VLOOKUP(B80,[1]Sheet1!$F$1:$BB$65536,49,0)</f>
        <v>良好</v>
      </c>
    </row>
    <row r="81" spans="1:47">
      <c r="A81" s="3">
        <v>2</v>
      </c>
      <c r="B81" s="3" t="s">
        <v>265</v>
      </c>
      <c r="C81" s="2" t="str">
        <f>VLOOKUP(B81,[1]Sheet1!$F$1:$J$65536,5,0)</f>
        <v>169</v>
      </c>
      <c r="D81" s="2" t="str">
        <f>VLOOKUP(B81,[1]Sheet1!$F$1:$K$65536,6,0)</f>
        <v>65</v>
      </c>
      <c r="E81" s="2" t="str">
        <f>VLOOKUP(B81,[1]Sheet1!$F$1:$L$65536,7,0)</f>
        <v>4.4</v>
      </c>
      <c r="F81" s="2" t="str">
        <f>VLOOKUP(B81,[1]Sheet1!$F$1:$M$65536,8,0)</f>
        <v>4.4</v>
      </c>
      <c r="G81" s="2" t="str">
        <f>VLOOKUP(B81,[1]Sheet1!$F$1:$N$65536,9,0)</f>
        <v>80</v>
      </c>
      <c r="H81" s="2" t="str">
        <f>VLOOKUP(B81,[1]Sheet1!$F$1:$O$65536,10,0)</f>
        <v>超重</v>
      </c>
      <c r="I81" s="2" t="str">
        <f>VLOOKUP(B81,[1]Sheet1!$F$1:$P$65536,11,0)</f>
        <v>3350</v>
      </c>
      <c r="J81" s="2" t="str">
        <f>VLOOKUP(B81,[1]Sheet1!$F$1:$Q$65536,12,0)</f>
        <v>100</v>
      </c>
      <c r="K81" s="2" t="str">
        <f>VLOOKUP(B81,[1]Sheet1!$F$1:$R$65536,13,0)</f>
        <v>优秀</v>
      </c>
      <c r="L81" s="2" t="str">
        <f>VLOOKUP(B81,[1]Sheet1!$F$1:$S$65536,14,0)</f>
        <v>8.4</v>
      </c>
      <c r="M81" s="2" t="str">
        <f>VLOOKUP(B81,[1]Sheet1!$F$1:$T$65536,15,0)</f>
        <v>85</v>
      </c>
      <c r="N81" s="2" t="str">
        <f>VLOOKUP(B81,[1]Sheet1!$F$1:$U$65536,16,0)</f>
        <v>良好</v>
      </c>
      <c r="O81" s="2" t="str">
        <f>VLOOKUP(B81,[1]Sheet1!$F$1:$V$65536,17,0)</f>
        <v>18</v>
      </c>
      <c r="P81" s="2" t="str">
        <f>VLOOKUP(B81,[1]Sheet1!$F$1:$W$65536,18,0)</f>
        <v>85</v>
      </c>
      <c r="Q81" s="2" t="str">
        <f>VLOOKUP(B81,[1]Sheet1!$F$1:$X$65536,19,0)</f>
        <v>良好</v>
      </c>
      <c r="R81" s="2"/>
      <c r="S81" s="2"/>
      <c r="T81" s="2"/>
      <c r="U81" s="2"/>
      <c r="V81" s="2"/>
      <c r="W81" s="2"/>
      <c r="X81" s="2"/>
      <c r="Y81" s="2" t="str">
        <f>VLOOKUP(B81,[1]Sheet1!$F$1:$AF$65536,27,0)</f>
        <v>197</v>
      </c>
      <c r="Z81" s="2" t="str">
        <f>VLOOKUP(B81,[1]Sheet1!$F$1:$AG$65536,28,0)</f>
        <v>95</v>
      </c>
      <c r="AA81" s="2" t="str">
        <f>VLOOKUP(B81,[1]Sheet1!$F$1:$AH$65536,29,0)</f>
        <v>优秀</v>
      </c>
      <c r="AB81" s="2" t="str">
        <f>VLOOKUP(B81,[1]Sheet1!$F$1:$AI$65536,30,0)</f>
        <v>3.52</v>
      </c>
      <c r="AC81" s="2" t="str">
        <f>VLOOKUP(B81,[1]Sheet1!$F$1:$AJ$65536,31,0)</f>
        <v>85</v>
      </c>
      <c r="AD81" s="2" t="str">
        <f>VLOOKUP(B81,[1]Sheet1!$F$1:$AL$65536,32,0)</f>
        <v>0</v>
      </c>
      <c r="AE81" s="2" t="str">
        <f>VLOOKUP(B81,[1]Sheet1!$F$1:$AL$65536,33,0)</f>
        <v>良好</v>
      </c>
      <c r="AF81" s="2" t="str">
        <f>VLOOKUP(B81,[1]Sheet1!$F$1:$AM$65536,34,0)</f>
        <v/>
      </c>
      <c r="AG81" s="2" t="str">
        <f>VLOOKUP(B81,[1]Sheet1!$F$1:$AN$65536,35,0)</f>
        <v/>
      </c>
      <c r="AH81" s="2" t="str">
        <f>VLOOKUP(B81,[1]Sheet1!$F$1:$AO$65536,36,0)</f>
        <v/>
      </c>
      <c r="AI81" s="2" t="str">
        <f>VLOOKUP(B81,[1]Sheet1!$F$1:$AP$65536,37,0)</f>
        <v/>
      </c>
      <c r="AJ81" s="2" t="str">
        <f>VLOOKUP(B81,[1]Sheet1!$F$1:$AQ$65536,38,0)</f>
        <v>42</v>
      </c>
      <c r="AK81" s="2" t="str">
        <f>VLOOKUP(B81,[1]Sheet1!$F$1:$AR$65536,39,0)</f>
        <v>80</v>
      </c>
      <c r="AL81" s="2" t="str">
        <f>VLOOKUP(B81,[1]Sheet1!$F$1:$AS$65536,40,0)</f>
        <v>0</v>
      </c>
      <c r="AM81" s="2" t="str">
        <f>VLOOKUP(B81,[1]Sheet1!$F$1:$AT$65536,41,0)</f>
        <v>良好</v>
      </c>
      <c r="AN81" s="2" t="str">
        <f>VLOOKUP(B81,[1]Sheet1!$F$1:$AU$65536,42,0)</f>
        <v/>
      </c>
      <c r="AO81" s="2" t="str">
        <f>VLOOKUP(B81,[1]Sheet1!$F$1:$AV$65536,43,0)</f>
        <v/>
      </c>
      <c r="AP81" s="2" t="str">
        <f>VLOOKUP(B81,[1]Sheet1!$F$1:$AW$65536,44,0)</f>
        <v/>
      </c>
      <c r="AQ81" s="2" t="str">
        <f>VLOOKUP(B81,[1]Sheet1!$F$1:$AX$65536,45,0)</f>
        <v/>
      </c>
      <c r="AR81" s="2" t="str">
        <f>VLOOKUP(B81,[1]Sheet1!$F$1:$AY$65536,46,0)</f>
        <v>87.0</v>
      </c>
      <c r="AS81" s="2" t="str">
        <f>VLOOKUP(B81,[1]Sheet1!$F$1:$AZ$65536,47,0)</f>
        <v>0</v>
      </c>
      <c r="AT81" s="2" t="str">
        <f>VLOOKUP(B81,[1]Sheet1!$F$1:$BA$65536,48,0)</f>
        <v>87</v>
      </c>
      <c r="AU81" s="2" t="str">
        <f>VLOOKUP(B81,[1]Sheet1!$F$1:$BB$65536,49,0)</f>
        <v>良好</v>
      </c>
    </row>
    <row r="82" spans="1:47">
      <c r="A82" s="3">
        <v>2</v>
      </c>
      <c r="B82" s="3" t="s">
        <v>266</v>
      </c>
      <c r="C82" s="2" t="str">
        <f>VLOOKUP(B82,[1]Sheet1!$F$1:$J$65536,5,0)</f>
        <v>153</v>
      </c>
      <c r="D82" s="2" t="str">
        <f>VLOOKUP(B82,[1]Sheet1!$F$1:$K$65536,6,0)</f>
        <v>47.4</v>
      </c>
      <c r="E82" s="2" t="str">
        <f>VLOOKUP(B82,[1]Sheet1!$F$1:$L$65536,7,0)</f>
        <v>4.5</v>
      </c>
      <c r="F82" s="2" t="str">
        <f>VLOOKUP(B82,[1]Sheet1!$F$1:$M$65536,8,0)</f>
        <v>4.6</v>
      </c>
      <c r="G82" s="2" t="str">
        <f>VLOOKUP(B82,[1]Sheet1!$F$1:$N$65536,9,0)</f>
        <v>100</v>
      </c>
      <c r="H82" s="2" t="str">
        <f>VLOOKUP(B82,[1]Sheet1!$F$1:$O$65536,10,0)</f>
        <v>正常</v>
      </c>
      <c r="I82" s="2" t="str">
        <f>VLOOKUP(B82,[1]Sheet1!$F$1:$P$65536,11,0)</f>
        <v>2450</v>
      </c>
      <c r="J82" s="2" t="str">
        <f>VLOOKUP(B82,[1]Sheet1!$F$1:$Q$65536,12,0)</f>
        <v>78</v>
      </c>
      <c r="K82" s="2" t="str">
        <f>VLOOKUP(B82,[1]Sheet1!$F$1:$R$65536,13,0)</f>
        <v>及格</v>
      </c>
      <c r="L82" s="2" t="str">
        <f>VLOOKUP(B82,[1]Sheet1!$F$1:$S$65536,14,0)</f>
        <v>8.6</v>
      </c>
      <c r="M82" s="2" t="str">
        <f>VLOOKUP(B82,[1]Sheet1!$F$1:$T$65536,15,0)</f>
        <v>80</v>
      </c>
      <c r="N82" s="2" t="str">
        <f>VLOOKUP(B82,[1]Sheet1!$F$1:$U$65536,16,0)</f>
        <v>良好</v>
      </c>
      <c r="O82" s="2" t="str">
        <f>VLOOKUP(B82,[1]Sheet1!$F$1:$V$65536,17,0)</f>
        <v>19</v>
      </c>
      <c r="P82" s="2" t="str">
        <f>VLOOKUP(B82,[1]Sheet1!$F$1:$W$65536,18,0)</f>
        <v>85</v>
      </c>
      <c r="Q82" s="2" t="str">
        <f>VLOOKUP(B82,[1]Sheet1!$F$1:$X$65536,19,0)</f>
        <v>良好</v>
      </c>
      <c r="R82" s="2"/>
      <c r="S82" s="2"/>
      <c r="T82" s="2"/>
      <c r="U82" s="2"/>
      <c r="V82" s="2"/>
      <c r="W82" s="2"/>
      <c r="X82" s="2"/>
      <c r="Y82" s="2" t="str">
        <f>VLOOKUP(B82,[1]Sheet1!$F$1:$AF$65536,27,0)</f>
        <v>170</v>
      </c>
      <c r="Z82" s="2" t="str">
        <f>VLOOKUP(B82,[1]Sheet1!$F$1:$AG$65536,28,0)</f>
        <v>76</v>
      </c>
      <c r="AA82" s="2" t="str">
        <f>VLOOKUP(B82,[1]Sheet1!$F$1:$AH$65536,29,0)</f>
        <v>及格</v>
      </c>
      <c r="AB82" s="2" t="str">
        <f>VLOOKUP(B82,[1]Sheet1!$F$1:$AI$65536,30,0)</f>
        <v>3.49</v>
      </c>
      <c r="AC82" s="2" t="str">
        <f>VLOOKUP(B82,[1]Sheet1!$F$1:$AJ$65536,31,0)</f>
        <v>85</v>
      </c>
      <c r="AD82" s="2" t="str">
        <f>VLOOKUP(B82,[1]Sheet1!$F$1:$AL$65536,32,0)</f>
        <v>0</v>
      </c>
      <c r="AE82" s="2" t="str">
        <f>VLOOKUP(B82,[1]Sheet1!$F$1:$AL$65536,33,0)</f>
        <v>良好</v>
      </c>
      <c r="AF82" s="2" t="str">
        <f>VLOOKUP(B82,[1]Sheet1!$F$1:$AM$65536,34,0)</f>
        <v/>
      </c>
      <c r="AG82" s="2" t="str">
        <f>VLOOKUP(B82,[1]Sheet1!$F$1:$AN$65536,35,0)</f>
        <v/>
      </c>
      <c r="AH82" s="2" t="str">
        <f>VLOOKUP(B82,[1]Sheet1!$F$1:$AO$65536,36,0)</f>
        <v/>
      </c>
      <c r="AI82" s="2" t="str">
        <f>VLOOKUP(B82,[1]Sheet1!$F$1:$AP$65536,37,0)</f>
        <v/>
      </c>
      <c r="AJ82" s="2" t="str">
        <f>VLOOKUP(B82,[1]Sheet1!$F$1:$AQ$65536,38,0)</f>
        <v>40</v>
      </c>
      <c r="AK82" s="2" t="str">
        <f>VLOOKUP(B82,[1]Sheet1!$F$1:$AR$65536,39,0)</f>
        <v>78</v>
      </c>
      <c r="AL82" s="2" t="str">
        <f>VLOOKUP(B82,[1]Sheet1!$F$1:$AS$65536,40,0)</f>
        <v>0</v>
      </c>
      <c r="AM82" s="2" t="str">
        <f>VLOOKUP(B82,[1]Sheet1!$F$1:$AT$65536,41,0)</f>
        <v>及格</v>
      </c>
      <c r="AN82" s="2" t="str">
        <f>VLOOKUP(B82,[1]Sheet1!$F$1:$AU$65536,42,0)</f>
        <v/>
      </c>
      <c r="AO82" s="2" t="str">
        <f>VLOOKUP(B82,[1]Sheet1!$F$1:$AV$65536,43,0)</f>
        <v/>
      </c>
      <c r="AP82" s="2" t="str">
        <f>VLOOKUP(B82,[1]Sheet1!$F$1:$AW$65536,44,0)</f>
        <v/>
      </c>
      <c r="AQ82" s="2" t="str">
        <f>VLOOKUP(B82,[1]Sheet1!$F$1:$AX$65536,45,0)</f>
        <v/>
      </c>
      <c r="AR82" s="2" t="str">
        <f>VLOOKUP(B82,[1]Sheet1!$F$1:$AY$65536,46,0)</f>
        <v>83.6</v>
      </c>
      <c r="AS82" s="2" t="str">
        <f>VLOOKUP(B82,[1]Sheet1!$F$1:$AZ$65536,47,0)</f>
        <v>0</v>
      </c>
      <c r="AT82" s="2" t="str">
        <f>VLOOKUP(B82,[1]Sheet1!$F$1:$BA$65536,48,0)</f>
        <v>83.6</v>
      </c>
      <c r="AU82" s="2" t="str">
        <f>VLOOKUP(B82,[1]Sheet1!$F$1:$BB$65536,49,0)</f>
        <v>良好</v>
      </c>
    </row>
    <row r="83" spans="1:47">
      <c r="A83" s="3">
        <v>3</v>
      </c>
      <c r="B83" s="3" t="s">
        <v>267</v>
      </c>
      <c r="C83" s="2" t="str">
        <f>VLOOKUP(B83,[1]Sheet1!$F$1:$J$65536,5,0)</f>
        <v>154</v>
      </c>
      <c r="D83" s="2" t="str">
        <f>VLOOKUP(B83,[1]Sheet1!$F$1:$K$65536,6,0)</f>
        <v>40.9</v>
      </c>
      <c r="E83" s="2" t="str">
        <f>VLOOKUP(B83,[1]Sheet1!$F$1:$L$65536,7,0)</f>
        <v>5.1</v>
      </c>
      <c r="F83" s="2" t="str">
        <f>VLOOKUP(B83,[1]Sheet1!$F$1:$M$65536,8,0)</f>
        <v>5.1</v>
      </c>
      <c r="G83" s="2" t="str">
        <f>VLOOKUP(B83,[1]Sheet1!$F$1:$N$65536,9,0)</f>
        <v>100</v>
      </c>
      <c r="H83" s="2" t="str">
        <f>VLOOKUP(B83,[1]Sheet1!$F$1:$O$65536,10,0)</f>
        <v>正常</v>
      </c>
      <c r="I83" s="2" t="str">
        <f>VLOOKUP(B83,[1]Sheet1!$F$1:$P$65536,11,0)</f>
        <v>3321</v>
      </c>
      <c r="J83" s="2" t="str">
        <f>VLOOKUP(B83,[1]Sheet1!$F$1:$Q$65536,12,0)</f>
        <v>80</v>
      </c>
      <c r="K83" s="2" t="str">
        <f>VLOOKUP(B83,[1]Sheet1!$F$1:$R$65536,13,0)</f>
        <v>良好</v>
      </c>
      <c r="L83" s="2" t="str">
        <f>VLOOKUP(B83,[1]Sheet1!$F$1:$S$65536,14,0)</f>
        <v>7.3</v>
      </c>
      <c r="M83" s="2" t="str">
        <f>VLOOKUP(B83,[1]Sheet1!$F$1:$T$65536,15,0)</f>
        <v>100</v>
      </c>
      <c r="N83" s="2" t="str">
        <f>VLOOKUP(B83,[1]Sheet1!$F$1:$U$65536,16,0)</f>
        <v>优秀</v>
      </c>
      <c r="O83" s="2" t="str">
        <f>VLOOKUP(B83,[1]Sheet1!$F$1:$V$65536,17,0)</f>
        <v>16</v>
      </c>
      <c r="P83" s="2" t="str">
        <f>VLOOKUP(B83,[1]Sheet1!$F$1:$W$65536,18,0)</f>
        <v>90</v>
      </c>
      <c r="Q83" s="2" t="str">
        <f>VLOOKUP(B83,[1]Sheet1!$F$1:$X$65536,19,0)</f>
        <v>优秀</v>
      </c>
      <c r="R83" s="2"/>
      <c r="S83" s="2"/>
      <c r="T83" s="2"/>
      <c r="U83" s="2"/>
      <c r="V83" s="2"/>
      <c r="W83" s="2"/>
      <c r="X83" s="2"/>
      <c r="Y83" s="2" t="str">
        <f>VLOOKUP(B83,[1]Sheet1!$F$1:$AF$65536,27,0)</f>
        <v>215</v>
      </c>
      <c r="Z83" s="2" t="str">
        <f>VLOOKUP(B83,[1]Sheet1!$F$1:$AG$65536,28,0)</f>
        <v>80</v>
      </c>
      <c r="AA83" s="2" t="str">
        <f>VLOOKUP(B83,[1]Sheet1!$F$1:$AH$65536,29,0)</f>
        <v>良好</v>
      </c>
      <c r="AB83" s="2" t="str">
        <f>VLOOKUP(B83,[1]Sheet1!$F$1:$AI$65536,30,0)</f>
        <v/>
      </c>
      <c r="AC83" s="2" t="str">
        <f>VLOOKUP(B83,[1]Sheet1!$F$1:$AJ$65536,31,0)</f>
        <v/>
      </c>
      <c r="AD83" s="2" t="str">
        <f>VLOOKUP(B83,[1]Sheet1!$F$1:$AL$65536,32,0)</f>
        <v/>
      </c>
      <c r="AE83" s="2" t="str">
        <f>VLOOKUP(B83,[1]Sheet1!$F$1:$AL$65536,33,0)</f>
        <v/>
      </c>
      <c r="AF83" s="2" t="str">
        <f>VLOOKUP(B83,[1]Sheet1!$F$1:$AM$65536,34,0)</f>
        <v>4.02</v>
      </c>
      <c r="AG83" s="2" t="str">
        <f>VLOOKUP(B83,[1]Sheet1!$F$1:$AN$65536,35,0)</f>
        <v>85</v>
      </c>
      <c r="AH83" s="2" t="str">
        <f>VLOOKUP(B83,[1]Sheet1!$F$1:$AO$65536,36,0)</f>
        <v>0</v>
      </c>
      <c r="AI83" s="2" t="str">
        <f>VLOOKUP(B83,[1]Sheet1!$F$1:$AP$65536,37,0)</f>
        <v>良好</v>
      </c>
      <c r="AJ83" s="2" t="str">
        <f>VLOOKUP(B83,[1]Sheet1!$F$1:$AQ$65536,38,0)</f>
        <v/>
      </c>
      <c r="AK83" s="2" t="str">
        <f>VLOOKUP(B83,[1]Sheet1!$F$1:$AR$65536,39,0)</f>
        <v/>
      </c>
      <c r="AL83" s="2" t="str">
        <f>VLOOKUP(B83,[1]Sheet1!$F$1:$AS$65536,40,0)</f>
        <v/>
      </c>
      <c r="AM83" s="2" t="str">
        <f>VLOOKUP(B83,[1]Sheet1!$F$1:$AT$65536,41,0)</f>
        <v/>
      </c>
      <c r="AN83" s="2" t="str">
        <f>VLOOKUP(B83,[1]Sheet1!$F$1:$AU$65536,42,0)</f>
        <v>6</v>
      </c>
      <c r="AO83" s="2" t="str">
        <f>VLOOKUP(B83,[1]Sheet1!$F$1:$AV$65536,43,0)</f>
        <v>64</v>
      </c>
      <c r="AP83" s="2" t="str">
        <f>VLOOKUP(B83,[1]Sheet1!$F$1:$AW$65536,44,0)</f>
        <v>0</v>
      </c>
      <c r="AQ83" s="2" t="str">
        <f>VLOOKUP(B83,[1]Sheet1!$F$1:$AX$65536,45,0)</f>
        <v>及格</v>
      </c>
      <c r="AR83" s="2" t="str">
        <f>VLOOKUP(B83,[1]Sheet1!$F$1:$AY$65536,46,0)</f>
        <v>87.4</v>
      </c>
      <c r="AS83" s="2" t="str">
        <f>VLOOKUP(B83,[1]Sheet1!$F$1:$AZ$65536,47,0)</f>
        <v>0</v>
      </c>
      <c r="AT83" s="2" t="str">
        <f>VLOOKUP(B83,[1]Sheet1!$F$1:$BA$65536,48,0)</f>
        <v>87.4</v>
      </c>
      <c r="AU83" s="2" t="str">
        <f>VLOOKUP(B83,[1]Sheet1!$F$1:$BB$65536,49,0)</f>
        <v>良好</v>
      </c>
    </row>
    <row r="84" spans="1:47">
      <c r="A84" s="3">
        <v>3</v>
      </c>
      <c r="B84" s="3" t="s">
        <v>268</v>
      </c>
      <c r="C84" s="2" t="str">
        <f>VLOOKUP(B84,[1]Sheet1!$F$1:$J$65536,5,0)</f>
        <v>162.5</v>
      </c>
      <c r="D84" s="2" t="str">
        <f>VLOOKUP(B84,[1]Sheet1!$F$1:$K$65536,6,0)</f>
        <v>50.5</v>
      </c>
      <c r="E84" s="2" t="str">
        <f>VLOOKUP(B84,[1]Sheet1!$F$1:$L$65536,7,0)</f>
        <v>4.0</v>
      </c>
      <c r="F84" s="2" t="str">
        <f>VLOOKUP(B84,[1]Sheet1!$F$1:$M$65536,8,0)</f>
        <v>4.0</v>
      </c>
      <c r="G84" s="2" t="str">
        <f>VLOOKUP(B84,[1]Sheet1!$F$1:$N$65536,9,0)</f>
        <v>100</v>
      </c>
      <c r="H84" s="2" t="str">
        <f>VLOOKUP(B84,[1]Sheet1!$F$1:$O$65536,10,0)</f>
        <v>正常</v>
      </c>
      <c r="I84" s="2" t="str">
        <f>VLOOKUP(B84,[1]Sheet1!$F$1:$P$65536,11,0)</f>
        <v>3721</v>
      </c>
      <c r="J84" s="2" t="str">
        <f>VLOOKUP(B84,[1]Sheet1!$F$1:$Q$65536,12,0)</f>
        <v>90</v>
      </c>
      <c r="K84" s="2" t="str">
        <f>VLOOKUP(B84,[1]Sheet1!$F$1:$R$65536,13,0)</f>
        <v>优秀</v>
      </c>
      <c r="L84" s="2" t="str">
        <f>VLOOKUP(B84,[1]Sheet1!$F$1:$S$65536,14,0)</f>
        <v>7.7</v>
      </c>
      <c r="M84" s="2" t="str">
        <f>VLOOKUP(B84,[1]Sheet1!$F$1:$T$65536,15,0)</f>
        <v>90</v>
      </c>
      <c r="N84" s="2" t="str">
        <f>VLOOKUP(B84,[1]Sheet1!$F$1:$U$65536,16,0)</f>
        <v>优秀</v>
      </c>
      <c r="O84" s="2" t="str">
        <f>VLOOKUP(B84,[1]Sheet1!$F$1:$V$65536,17,0)</f>
        <v>18</v>
      </c>
      <c r="P84" s="2" t="str">
        <f>VLOOKUP(B84,[1]Sheet1!$F$1:$W$65536,18,0)</f>
        <v>95</v>
      </c>
      <c r="Q84" s="2" t="str">
        <f>VLOOKUP(B84,[1]Sheet1!$F$1:$X$65536,19,0)</f>
        <v>优秀</v>
      </c>
      <c r="R84" s="2"/>
      <c r="S84" s="2"/>
      <c r="T84" s="2"/>
      <c r="U84" s="2"/>
      <c r="V84" s="2"/>
      <c r="W84" s="2"/>
      <c r="X84" s="2"/>
      <c r="Y84" s="2" t="str">
        <f>VLOOKUP(B84,[1]Sheet1!$F$1:$AF$65536,27,0)</f>
        <v>225</v>
      </c>
      <c r="Z84" s="2" t="str">
        <f>VLOOKUP(B84,[1]Sheet1!$F$1:$AG$65536,28,0)</f>
        <v>85</v>
      </c>
      <c r="AA84" s="2" t="str">
        <f>VLOOKUP(B84,[1]Sheet1!$F$1:$AH$65536,29,0)</f>
        <v>良好</v>
      </c>
      <c r="AB84" s="2" t="str">
        <f>VLOOKUP(B84,[1]Sheet1!$F$1:$AI$65536,30,0)</f>
        <v/>
      </c>
      <c r="AC84" s="2" t="str">
        <f>VLOOKUP(B84,[1]Sheet1!$F$1:$AJ$65536,31,0)</f>
        <v/>
      </c>
      <c r="AD84" s="2" t="str">
        <f>VLOOKUP(B84,[1]Sheet1!$F$1:$AL$65536,32,0)</f>
        <v/>
      </c>
      <c r="AE84" s="2" t="str">
        <f>VLOOKUP(B84,[1]Sheet1!$F$1:$AL$65536,33,0)</f>
        <v/>
      </c>
      <c r="AF84" s="2" t="str">
        <f>VLOOKUP(B84,[1]Sheet1!$F$1:$AM$65536,34,0)</f>
        <v>4.04</v>
      </c>
      <c r="AG84" s="2" t="str">
        <f>VLOOKUP(B84,[1]Sheet1!$F$1:$AN$65536,35,0)</f>
        <v>85</v>
      </c>
      <c r="AH84" s="2" t="str">
        <f>VLOOKUP(B84,[1]Sheet1!$F$1:$AO$65536,36,0)</f>
        <v>0</v>
      </c>
      <c r="AI84" s="2" t="str">
        <f>VLOOKUP(B84,[1]Sheet1!$F$1:$AP$65536,37,0)</f>
        <v>良好</v>
      </c>
      <c r="AJ84" s="2" t="str">
        <f>VLOOKUP(B84,[1]Sheet1!$F$1:$AQ$65536,38,0)</f>
        <v/>
      </c>
      <c r="AK84" s="2" t="str">
        <f>VLOOKUP(B84,[1]Sheet1!$F$1:$AR$65536,39,0)</f>
        <v/>
      </c>
      <c r="AL84" s="2" t="str">
        <f>VLOOKUP(B84,[1]Sheet1!$F$1:$AS$65536,40,0)</f>
        <v/>
      </c>
      <c r="AM84" s="2" t="str">
        <f>VLOOKUP(B84,[1]Sheet1!$F$1:$AT$65536,41,0)</f>
        <v/>
      </c>
      <c r="AN84" s="2" t="str">
        <f>VLOOKUP(B84,[1]Sheet1!$F$1:$AU$65536,42,0)</f>
        <v>3</v>
      </c>
      <c r="AO84" s="2" t="str">
        <f>VLOOKUP(B84,[1]Sheet1!$F$1:$AV$65536,43,0)</f>
        <v>40</v>
      </c>
      <c r="AP84" s="2" t="str">
        <f>VLOOKUP(B84,[1]Sheet1!$F$1:$AW$65536,44,0)</f>
        <v>0</v>
      </c>
      <c r="AQ84" s="2" t="str">
        <f>VLOOKUP(B84,[1]Sheet1!$F$1:$AX$65536,45,0)</f>
        <v>不及格</v>
      </c>
      <c r="AR84" s="2" t="str">
        <f>VLOOKUP(B84,[1]Sheet1!$F$1:$AY$65536,46,0)</f>
        <v>85.5</v>
      </c>
      <c r="AS84" s="2" t="str">
        <f>VLOOKUP(B84,[1]Sheet1!$F$1:$AZ$65536,47,0)</f>
        <v>0</v>
      </c>
      <c r="AT84" s="2" t="str">
        <f>VLOOKUP(B84,[1]Sheet1!$F$1:$BA$65536,48,0)</f>
        <v>85.5</v>
      </c>
      <c r="AU84" s="2" t="str">
        <f>VLOOKUP(B84,[1]Sheet1!$F$1:$BB$65536,49,0)</f>
        <v>良好</v>
      </c>
    </row>
    <row r="85" spans="1:47">
      <c r="A85" s="3">
        <v>3</v>
      </c>
      <c r="B85" s="3" t="s">
        <v>269</v>
      </c>
      <c r="C85" s="2" t="str">
        <f>VLOOKUP(B85,[1]Sheet1!$F$1:$J$65536,5,0)</f>
        <v>158.5</v>
      </c>
      <c r="D85" s="2" t="str">
        <f>VLOOKUP(B85,[1]Sheet1!$F$1:$K$65536,6,0)</f>
        <v>50.4</v>
      </c>
      <c r="E85" s="2" t="str">
        <f>VLOOKUP(B85,[1]Sheet1!$F$1:$L$65536,7,0)</f>
        <v>5.0</v>
      </c>
      <c r="F85" s="2" t="str">
        <f>VLOOKUP(B85,[1]Sheet1!$F$1:$M$65536,8,0)</f>
        <v>5.0</v>
      </c>
      <c r="G85" s="2" t="str">
        <f>VLOOKUP(B85,[1]Sheet1!$F$1:$N$65536,9,0)</f>
        <v>100</v>
      </c>
      <c r="H85" s="2" t="str">
        <f>VLOOKUP(B85,[1]Sheet1!$F$1:$O$65536,10,0)</f>
        <v>正常</v>
      </c>
      <c r="I85" s="2" t="str">
        <f>VLOOKUP(B85,[1]Sheet1!$F$1:$P$65536,11,0)</f>
        <v>2093</v>
      </c>
      <c r="J85" s="2" t="str">
        <f>VLOOKUP(B85,[1]Sheet1!$F$1:$Q$65536,12,0)</f>
        <v>70</v>
      </c>
      <c r="K85" s="2" t="str">
        <f>VLOOKUP(B85,[1]Sheet1!$F$1:$R$65536,13,0)</f>
        <v>及格</v>
      </c>
      <c r="L85" s="2" t="str">
        <f>VLOOKUP(B85,[1]Sheet1!$F$1:$S$65536,14,0)</f>
        <v>8.7</v>
      </c>
      <c r="M85" s="2" t="str">
        <f>VLOOKUP(B85,[1]Sheet1!$F$1:$T$65536,15,0)</f>
        <v>80</v>
      </c>
      <c r="N85" s="2" t="str">
        <f>VLOOKUP(B85,[1]Sheet1!$F$1:$U$65536,16,0)</f>
        <v>良好</v>
      </c>
      <c r="O85" s="2" t="str">
        <f>VLOOKUP(B85,[1]Sheet1!$F$1:$V$65536,17,0)</f>
        <v>19</v>
      </c>
      <c r="P85" s="2" t="str">
        <f>VLOOKUP(B85,[1]Sheet1!$F$1:$W$65536,18,0)</f>
        <v>85</v>
      </c>
      <c r="Q85" s="2" t="str">
        <f>VLOOKUP(B85,[1]Sheet1!$F$1:$X$65536,19,0)</f>
        <v>良好</v>
      </c>
      <c r="R85" s="2"/>
      <c r="S85" s="2"/>
      <c r="T85" s="2"/>
      <c r="U85" s="2"/>
      <c r="V85" s="2"/>
      <c r="W85" s="2"/>
      <c r="X85" s="2"/>
      <c r="Y85" s="2" t="str">
        <f>VLOOKUP(B85,[1]Sheet1!$F$1:$AF$65536,27,0)</f>
        <v>170</v>
      </c>
      <c r="Z85" s="2" t="str">
        <f>VLOOKUP(B85,[1]Sheet1!$F$1:$AG$65536,28,0)</f>
        <v>76</v>
      </c>
      <c r="AA85" s="2" t="str">
        <f>VLOOKUP(B85,[1]Sheet1!$F$1:$AH$65536,29,0)</f>
        <v>及格</v>
      </c>
      <c r="AB85" s="2" t="str">
        <f>VLOOKUP(B85,[1]Sheet1!$F$1:$AI$65536,30,0)</f>
        <v>3.30</v>
      </c>
      <c r="AC85" s="2" t="str">
        <f>VLOOKUP(B85,[1]Sheet1!$F$1:$AJ$65536,31,0)</f>
        <v>100</v>
      </c>
      <c r="AD85" s="2" t="str">
        <f>VLOOKUP(B85,[1]Sheet1!$F$1:$AL$65536,32,0)</f>
        <v>0</v>
      </c>
      <c r="AE85" s="2" t="str">
        <f>VLOOKUP(B85,[1]Sheet1!$F$1:$AL$65536,33,0)</f>
        <v>优秀</v>
      </c>
      <c r="AF85" s="2" t="str">
        <f>VLOOKUP(B85,[1]Sheet1!$F$1:$AM$65536,34,0)</f>
        <v/>
      </c>
      <c r="AG85" s="2" t="str">
        <f>VLOOKUP(B85,[1]Sheet1!$F$1:$AN$65536,35,0)</f>
        <v/>
      </c>
      <c r="AH85" s="2" t="str">
        <f>VLOOKUP(B85,[1]Sheet1!$F$1:$AO$65536,36,0)</f>
        <v/>
      </c>
      <c r="AI85" s="2" t="str">
        <f>VLOOKUP(B85,[1]Sheet1!$F$1:$AP$65536,37,0)</f>
        <v/>
      </c>
      <c r="AJ85" s="2" t="str">
        <f>VLOOKUP(B85,[1]Sheet1!$F$1:$AQ$65536,38,0)</f>
        <v>56</v>
      </c>
      <c r="AK85" s="2" t="str">
        <f>VLOOKUP(B85,[1]Sheet1!$F$1:$AR$65536,39,0)</f>
        <v>100</v>
      </c>
      <c r="AL85" s="2" t="str">
        <f>VLOOKUP(B85,[1]Sheet1!$F$1:$AS$65536,40,0)</f>
        <v>2</v>
      </c>
      <c r="AM85" s="2" t="str">
        <f>VLOOKUP(B85,[1]Sheet1!$F$1:$AT$65536,41,0)</f>
        <v>优秀</v>
      </c>
      <c r="AN85" s="2" t="str">
        <f>VLOOKUP(B85,[1]Sheet1!$F$1:$AU$65536,42,0)</f>
        <v/>
      </c>
      <c r="AO85" s="2" t="str">
        <f>VLOOKUP(B85,[1]Sheet1!$F$1:$AV$65536,43,0)</f>
        <v/>
      </c>
      <c r="AP85" s="2" t="str">
        <f>VLOOKUP(B85,[1]Sheet1!$F$1:$AW$65536,44,0)</f>
        <v/>
      </c>
      <c r="AQ85" s="2" t="str">
        <f>VLOOKUP(B85,[1]Sheet1!$F$1:$AX$65536,45,0)</f>
        <v/>
      </c>
      <c r="AR85" s="2" t="str">
        <f>VLOOKUP(B85,[1]Sheet1!$F$1:$AY$65536,46,0)</f>
        <v>87.6</v>
      </c>
      <c r="AS85" s="2" t="str">
        <f>VLOOKUP(B85,[1]Sheet1!$F$1:$AZ$65536,47,0)</f>
        <v>2</v>
      </c>
      <c r="AT85" s="2" t="str">
        <f>VLOOKUP(B85,[1]Sheet1!$F$1:$BA$65536,48,0)</f>
        <v>89.6</v>
      </c>
      <c r="AU85" s="2" t="str">
        <f>VLOOKUP(B85,[1]Sheet1!$F$1:$BB$65536,49,0)</f>
        <v>良好</v>
      </c>
    </row>
    <row r="86" spans="1:47">
      <c r="A86" s="3">
        <v>3</v>
      </c>
      <c r="B86" s="3" t="s">
        <v>270</v>
      </c>
      <c r="C86" s="2" t="str">
        <f>VLOOKUP(B86,[1]Sheet1!$F$1:$J$65536,5,0)</f>
        <v>152.5</v>
      </c>
      <c r="D86" s="2" t="str">
        <f>VLOOKUP(B86,[1]Sheet1!$F$1:$K$65536,6,0)</f>
        <v>44.1</v>
      </c>
      <c r="E86" s="2" t="str">
        <f>VLOOKUP(B86,[1]Sheet1!$F$1:$L$65536,7,0)</f>
        <v>4.2</v>
      </c>
      <c r="F86" s="2" t="str">
        <f>VLOOKUP(B86,[1]Sheet1!$F$1:$M$65536,8,0)</f>
        <v>4.2</v>
      </c>
      <c r="G86" s="2" t="str">
        <f>VLOOKUP(B86,[1]Sheet1!$F$1:$N$65536,9,0)</f>
        <v>100</v>
      </c>
      <c r="H86" s="2" t="str">
        <f>VLOOKUP(B86,[1]Sheet1!$F$1:$O$65536,10,0)</f>
        <v>正常</v>
      </c>
      <c r="I86" s="2" t="str">
        <f>VLOOKUP(B86,[1]Sheet1!$F$1:$P$65536,11,0)</f>
        <v>2939</v>
      </c>
      <c r="J86" s="2" t="str">
        <f>VLOOKUP(B86,[1]Sheet1!$F$1:$Q$65536,12,0)</f>
        <v>100</v>
      </c>
      <c r="K86" s="2" t="str">
        <f>VLOOKUP(B86,[1]Sheet1!$F$1:$R$65536,13,0)</f>
        <v>优秀</v>
      </c>
      <c r="L86" s="2" t="str">
        <f>VLOOKUP(B86,[1]Sheet1!$F$1:$S$65536,14,0)</f>
        <v>8.9</v>
      </c>
      <c r="M86" s="2" t="str">
        <f>VLOOKUP(B86,[1]Sheet1!$F$1:$T$65536,15,0)</f>
        <v>78</v>
      </c>
      <c r="N86" s="2" t="str">
        <f>VLOOKUP(B86,[1]Sheet1!$F$1:$U$65536,16,0)</f>
        <v>及格</v>
      </c>
      <c r="O86" s="2" t="str">
        <f>VLOOKUP(B86,[1]Sheet1!$F$1:$V$65536,17,0)</f>
        <v>22</v>
      </c>
      <c r="P86" s="2" t="str">
        <f>VLOOKUP(B86,[1]Sheet1!$F$1:$W$65536,18,0)</f>
        <v>95</v>
      </c>
      <c r="Q86" s="2" t="str">
        <f>VLOOKUP(B86,[1]Sheet1!$F$1:$X$65536,19,0)</f>
        <v>优秀</v>
      </c>
      <c r="R86" s="2"/>
      <c r="S86" s="2"/>
      <c r="T86" s="2"/>
      <c r="U86" s="2"/>
      <c r="V86" s="2"/>
      <c r="W86" s="2"/>
      <c r="X86" s="2"/>
      <c r="Y86" s="2" t="str">
        <f>VLOOKUP(B86,[1]Sheet1!$F$1:$AF$65536,27,0)</f>
        <v>170</v>
      </c>
      <c r="Z86" s="2" t="str">
        <f>VLOOKUP(B86,[1]Sheet1!$F$1:$AG$65536,28,0)</f>
        <v>76</v>
      </c>
      <c r="AA86" s="2" t="str">
        <f>VLOOKUP(B86,[1]Sheet1!$F$1:$AH$65536,29,0)</f>
        <v>及格</v>
      </c>
      <c r="AB86" s="2" t="str">
        <f>VLOOKUP(B86,[1]Sheet1!$F$1:$AI$65536,30,0)</f>
        <v>3.35</v>
      </c>
      <c r="AC86" s="2" t="str">
        <f>VLOOKUP(B86,[1]Sheet1!$F$1:$AJ$65536,31,0)</f>
        <v>95</v>
      </c>
      <c r="AD86" s="2" t="str">
        <f>VLOOKUP(B86,[1]Sheet1!$F$1:$AL$65536,32,0)</f>
        <v>0</v>
      </c>
      <c r="AE86" s="2" t="str">
        <f>VLOOKUP(B86,[1]Sheet1!$F$1:$AL$65536,33,0)</f>
        <v>优秀</v>
      </c>
      <c r="AF86" s="2" t="str">
        <f>VLOOKUP(B86,[1]Sheet1!$F$1:$AM$65536,34,0)</f>
        <v/>
      </c>
      <c r="AG86" s="2" t="str">
        <f>VLOOKUP(B86,[1]Sheet1!$F$1:$AN$65536,35,0)</f>
        <v/>
      </c>
      <c r="AH86" s="2" t="str">
        <f>VLOOKUP(B86,[1]Sheet1!$F$1:$AO$65536,36,0)</f>
        <v/>
      </c>
      <c r="AI86" s="2" t="str">
        <f>VLOOKUP(B86,[1]Sheet1!$F$1:$AP$65536,37,0)</f>
        <v/>
      </c>
      <c r="AJ86" s="2" t="str">
        <f>VLOOKUP(B86,[1]Sheet1!$F$1:$AQ$65536,38,0)</f>
        <v>35</v>
      </c>
      <c r="AK86" s="2" t="str">
        <f>VLOOKUP(B86,[1]Sheet1!$F$1:$AR$65536,39,0)</f>
        <v>74</v>
      </c>
      <c r="AL86" s="2" t="str">
        <f>VLOOKUP(B86,[1]Sheet1!$F$1:$AS$65536,40,0)</f>
        <v>0</v>
      </c>
      <c r="AM86" s="2" t="str">
        <f>VLOOKUP(B86,[1]Sheet1!$F$1:$AT$65536,41,0)</f>
        <v>及格</v>
      </c>
      <c r="AN86" s="2" t="str">
        <f>VLOOKUP(B86,[1]Sheet1!$F$1:$AU$65536,42,0)</f>
        <v/>
      </c>
      <c r="AO86" s="2" t="str">
        <f>VLOOKUP(B86,[1]Sheet1!$F$1:$AV$65536,43,0)</f>
        <v/>
      </c>
      <c r="AP86" s="2" t="str">
        <f>VLOOKUP(B86,[1]Sheet1!$F$1:$AW$65536,44,0)</f>
        <v/>
      </c>
      <c r="AQ86" s="2" t="str">
        <f>VLOOKUP(B86,[1]Sheet1!$F$1:$AX$65536,45,0)</f>
        <v/>
      </c>
      <c r="AR86" s="2" t="str">
        <f>VLOOKUP(B86,[1]Sheet1!$F$1:$AY$65536,46,0)</f>
        <v>89.1</v>
      </c>
      <c r="AS86" s="2" t="str">
        <f>VLOOKUP(B86,[1]Sheet1!$F$1:$AZ$65536,47,0)</f>
        <v>0</v>
      </c>
      <c r="AT86" s="2" t="str">
        <f>VLOOKUP(B86,[1]Sheet1!$F$1:$BA$65536,48,0)</f>
        <v>89.1</v>
      </c>
      <c r="AU86" s="2" t="str">
        <f>VLOOKUP(B86,[1]Sheet1!$F$1:$BB$65536,49,0)</f>
        <v>良好</v>
      </c>
    </row>
    <row r="87" spans="1:47">
      <c r="A87" s="3">
        <v>4</v>
      </c>
      <c r="B87" s="8" t="s">
        <v>271</v>
      </c>
      <c r="C87" s="2" t="str">
        <f>VLOOKUP(B87,[1]Sheet1!$F$1:$J$65536,5,0)</f>
        <v>173</v>
      </c>
      <c r="D87" s="2" t="str">
        <f>VLOOKUP(B87,[1]Sheet1!$F$1:$K$65536,6,0)</f>
        <v>70.3</v>
      </c>
      <c r="E87" s="2" t="str">
        <f>VLOOKUP(B87,[1]Sheet1!$F$1:$L$65536,7,0)</f>
        <v>4.1</v>
      </c>
      <c r="F87" s="2" t="str">
        <f>VLOOKUP(B87,[1]Sheet1!$F$1:$M$65536,8,0)</f>
        <v>4.0</v>
      </c>
      <c r="G87" s="2" t="str">
        <f>VLOOKUP(B87,[1]Sheet1!$F$1:$N$65536,9,0)</f>
        <v>80</v>
      </c>
      <c r="H87" s="2" t="str">
        <f>VLOOKUP(B87,[1]Sheet1!$F$1:$O$65536,10,0)</f>
        <v>超重</v>
      </c>
      <c r="I87" s="2" t="str">
        <f>VLOOKUP(B87,[1]Sheet1!$F$1:$P$65536,11,0)</f>
        <v>4640</v>
      </c>
      <c r="J87" s="2" t="str">
        <f>VLOOKUP(B87,[1]Sheet1!$F$1:$Q$65536,12,0)</f>
        <v>100</v>
      </c>
      <c r="K87" s="2" t="str">
        <f>VLOOKUP(B87,[1]Sheet1!$F$1:$R$65536,13,0)</f>
        <v>优秀</v>
      </c>
      <c r="L87" s="2" t="str">
        <f>VLOOKUP(B87,[1]Sheet1!$F$1:$S$65536,14,0)</f>
        <v>7.8</v>
      </c>
      <c r="M87" s="2" t="str">
        <f>VLOOKUP(B87,[1]Sheet1!$F$1:$T$65536,15,0)</f>
        <v>85</v>
      </c>
      <c r="N87" s="2" t="str">
        <f>VLOOKUP(B87,[1]Sheet1!$F$1:$U$65536,16,0)</f>
        <v>良好</v>
      </c>
      <c r="O87" s="2" t="str">
        <f>VLOOKUP(B87,[1]Sheet1!$F$1:$V$65536,17,0)</f>
        <v>5</v>
      </c>
      <c r="P87" s="2" t="str">
        <f>VLOOKUP(B87,[1]Sheet1!$F$1:$W$65536,18,0)</f>
        <v>68</v>
      </c>
      <c r="Q87" s="2" t="str">
        <f>VLOOKUP(B87,[1]Sheet1!$F$1:$X$65536,19,0)</f>
        <v>及格</v>
      </c>
      <c r="R87" s="2"/>
      <c r="S87" s="2"/>
      <c r="T87" s="2"/>
      <c r="U87" s="2"/>
      <c r="V87" s="2"/>
      <c r="W87" s="2"/>
      <c r="X87" s="2"/>
      <c r="Y87" s="2" t="str">
        <f>VLOOKUP(B87,[1]Sheet1!$F$1:$AF$65536,27,0)</f>
        <v>230</v>
      </c>
      <c r="Z87" s="2" t="str">
        <f>VLOOKUP(B87,[1]Sheet1!$F$1:$AG$65536,28,0)</f>
        <v>90</v>
      </c>
      <c r="AA87" s="2" t="str">
        <f>VLOOKUP(B87,[1]Sheet1!$F$1:$AH$65536,29,0)</f>
        <v>优秀</v>
      </c>
      <c r="AB87" s="2" t="str">
        <f>VLOOKUP(B87,[1]Sheet1!$F$1:$AI$65536,30,0)</f>
        <v/>
      </c>
      <c r="AC87" s="2" t="str">
        <f>VLOOKUP(B87,[1]Sheet1!$F$1:$AJ$65536,31,0)</f>
        <v/>
      </c>
      <c r="AD87" s="2" t="str">
        <f>VLOOKUP(B87,[1]Sheet1!$F$1:$AL$65536,32,0)</f>
        <v/>
      </c>
      <c r="AE87" s="2" t="str">
        <f>VLOOKUP(B87,[1]Sheet1!$F$1:$AL$65536,33,0)</f>
        <v/>
      </c>
      <c r="AF87" s="2" t="str">
        <f>VLOOKUP(B87,[1]Sheet1!$F$1:$AM$65536,34,0)</f>
        <v>3.51</v>
      </c>
      <c r="AG87" s="2" t="str">
        <f>VLOOKUP(B87,[1]Sheet1!$F$1:$AN$65536,35,0)</f>
        <v>95</v>
      </c>
      <c r="AH87" s="2" t="str">
        <f>VLOOKUP(B87,[1]Sheet1!$F$1:$AO$65536,36,0)</f>
        <v>0</v>
      </c>
      <c r="AI87" s="2" t="str">
        <f>VLOOKUP(B87,[1]Sheet1!$F$1:$AP$65536,37,0)</f>
        <v>优秀</v>
      </c>
      <c r="AJ87" s="2" t="str">
        <f>VLOOKUP(B87,[1]Sheet1!$F$1:$AQ$65536,38,0)</f>
        <v/>
      </c>
      <c r="AK87" s="2" t="str">
        <f>VLOOKUP(B87,[1]Sheet1!$F$1:$AR$65536,39,0)</f>
        <v/>
      </c>
      <c r="AL87" s="2" t="str">
        <f>VLOOKUP(B87,[1]Sheet1!$F$1:$AS$65536,40,0)</f>
        <v/>
      </c>
      <c r="AM87" s="2" t="str">
        <f>VLOOKUP(B87,[1]Sheet1!$F$1:$AT$65536,41,0)</f>
        <v/>
      </c>
      <c r="AN87" s="2" t="str">
        <f>VLOOKUP(B87,[1]Sheet1!$F$1:$AU$65536,42,0)</f>
        <v>2</v>
      </c>
      <c r="AO87" s="2" t="str">
        <f>VLOOKUP(B87,[1]Sheet1!$F$1:$AV$65536,43,0)</f>
        <v>30</v>
      </c>
      <c r="AP87" s="2" t="str">
        <f>VLOOKUP(B87,[1]Sheet1!$F$1:$AW$65536,44,0)</f>
        <v>0</v>
      </c>
      <c r="AQ87" s="2" t="str">
        <f>VLOOKUP(B87,[1]Sheet1!$F$1:$AX$65536,45,0)</f>
        <v>不及格</v>
      </c>
      <c r="AR87" s="2" t="str">
        <f>VLOOKUP(B87,[1]Sheet1!$F$1:$AY$65536,46,0)</f>
        <v>81.8</v>
      </c>
      <c r="AS87" s="2" t="str">
        <f>VLOOKUP(B87,[1]Sheet1!$F$1:$AZ$65536,47,0)</f>
        <v>0</v>
      </c>
      <c r="AT87" s="2" t="str">
        <f>VLOOKUP(B87,[1]Sheet1!$F$1:$BA$65536,48,0)</f>
        <v>81.8</v>
      </c>
      <c r="AU87" s="2" t="str">
        <f>VLOOKUP(B87,[1]Sheet1!$F$1:$BB$65536,49,0)</f>
        <v>良好</v>
      </c>
    </row>
    <row r="88" spans="1:47">
      <c r="A88" s="3">
        <v>4</v>
      </c>
      <c r="B88" s="8" t="s">
        <v>272</v>
      </c>
      <c r="C88" s="2" t="str">
        <f>VLOOKUP(B88,[1]Sheet1!$F$1:$J$65536,5,0)</f>
        <v>169</v>
      </c>
      <c r="D88" s="2" t="str">
        <f>VLOOKUP(B88,[1]Sheet1!$F$1:$K$65536,6,0)</f>
        <v>45.2</v>
      </c>
      <c r="E88" s="2" t="str">
        <f>VLOOKUP(B88,[1]Sheet1!$F$1:$L$65536,7,0)</f>
        <v>4.7</v>
      </c>
      <c r="F88" s="2" t="str">
        <f>VLOOKUP(B88,[1]Sheet1!$F$1:$M$65536,8,0)</f>
        <v>4.4</v>
      </c>
      <c r="G88" s="2" t="str">
        <f>VLOOKUP(B88,[1]Sheet1!$F$1:$N$65536,9,0)</f>
        <v>100</v>
      </c>
      <c r="H88" s="2" t="str">
        <f>VLOOKUP(B88,[1]Sheet1!$F$1:$O$65536,10,0)</f>
        <v>正常</v>
      </c>
      <c r="I88" s="2" t="str">
        <f>VLOOKUP(B88,[1]Sheet1!$F$1:$P$65536,11,0)</f>
        <v>3150</v>
      </c>
      <c r="J88" s="2" t="str">
        <f>VLOOKUP(B88,[1]Sheet1!$F$1:$Q$65536,12,0)</f>
        <v>78</v>
      </c>
      <c r="K88" s="2" t="str">
        <f>VLOOKUP(B88,[1]Sheet1!$F$1:$R$65536,13,0)</f>
        <v>及格</v>
      </c>
      <c r="L88" s="2" t="str">
        <f>VLOOKUP(B88,[1]Sheet1!$F$1:$S$65536,14,0)</f>
        <v>7.4</v>
      </c>
      <c r="M88" s="2" t="str">
        <f>VLOOKUP(B88,[1]Sheet1!$F$1:$T$65536,15,0)</f>
        <v>100</v>
      </c>
      <c r="N88" s="2" t="str">
        <f>VLOOKUP(B88,[1]Sheet1!$F$1:$U$65536,16,0)</f>
        <v>优秀</v>
      </c>
      <c r="O88" s="2" t="str">
        <f>VLOOKUP(B88,[1]Sheet1!$F$1:$V$65536,17,0)</f>
        <v>15</v>
      </c>
      <c r="P88" s="2" t="str">
        <f>VLOOKUP(B88,[1]Sheet1!$F$1:$W$65536,18,0)</f>
        <v>85</v>
      </c>
      <c r="Q88" s="2" t="str">
        <f>VLOOKUP(B88,[1]Sheet1!$F$1:$X$65536,19,0)</f>
        <v>良好</v>
      </c>
      <c r="R88" s="2"/>
      <c r="S88" s="2"/>
      <c r="T88" s="2"/>
      <c r="U88" s="2"/>
      <c r="V88" s="2"/>
      <c r="W88" s="2"/>
      <c r="X88" s="2"/>
      <c r="Y88" s="2" t="str">
        <f>VLOOKUP(B88,[1]Sheet1!$F$1:$AF$65536,27,0)</f>
        <v>230</v>
      </c>
      <c r="Z88" s="2" t="str">
        <f>VLOOKUP(B88,[1]Sheet1!$F$1:$AG$65536,28,0)</f>
        <v>90</v>
      </c>
      <c r="AA88" s="2" t="str">
        <f>VLOOKUP(B88,[1]Sheet1!$F$1:$AH$65536,29,0)</f>
        <v>优秀</v>
      </c>
      <c r="AB88" s="2" t="str">
        <f>VLOOKUP(B88,[1]Sheet1!$F$1:$AI$65536,30,0)</f>
        <v/>
      </c>
      <c r="AC88" s="2" t="str">
        <f>VLOOKUP(B88,[1]Sheet1!$F$1:$AJ$65536,31,0)</f>
        <v/>
      </c>
      <c r="AD88" s="2" t="str">
        <f>VLOOKUP(B88,[1]Sheet1!$F$1:$AL$65536,32,0)</f>
        <v/>
      </c>
      <c r="AE88" s="2" t="str">
        <f>VLOOKUP(B88,[1]Sheet1!$F$1:$AL$65536,33,0)</f>
        <v/>
      </c>
      <c r="AF88" s="2" t="str">
        <f>VLOOKUP(B88,[1]Sheet1!$F$1:$AM$65536,34,0)</f>
        <v>3.49</v>
      </c>
      <c r="AG88" s="2" t="str">
        <f>VLOOKUP(B88,[1]Sheet1!$F$1:$AN$65536,35,0)</f>
        <v>100</v>
      </c>
      <c r="AH88" s="2" t="str">
        <f>VLOOKUP(B88,[1]Sheet1!$F$1:$AO$65536,36,0)</f>
        <v>0</v>
      </c>
      <c r="AI88" s="2" t="str">
        <f>VLOOKUP(B88,[1]Sheet1!$F$1:$AP$65536,37,0)</f>
        <v>优秀</v>
      </c>
      <c r="AJ88" s="2" t="str">
        <f>VLOOKUP(B88,[1]Sheet1!$F$1:$AQ$65536,38,0)</f>
        <v/>
      </c>
      <c r="AK88" s="2" t="str">
        <f>VLOOKUP(B88,[1]Sheet1!$F$1:$AR$65536,39,0)</f>
        <v/>
      </c>
      <c r="AL88" s="2" t="str">
        <f>VLOOKUP(B88,[1]Sheet1!$F$1:$AS$65536,40,0)</f>
        <v/>
      </c>
      <c r="AM88" s="2" t="str">
        <f>VLOOKUP(B88,[1]Sheet1!$F$1:$AT$65536,41,0)</f>
        <v/>
      </c>
      <c r="AN88" s="2" t="str">
        <f>VLOOKUP(B88,[1]Sheet1!$F$1:$AU$65536,42,0)</f>
        <v>12</v>
      </c>
      <c r="AO88" s="2" t="str">
        <f>VLOOKUP(B88,[1]Sheet1!$F$1:$AV$65536,43,0)</f>
        <v>90</v>
      </c>
      <c r="AP88" s="2" t="str">
        <f>VLOOKUP(B88,[1]Sheet1!$F$1:$AW$65536,44,0)</f>
        <v>0</v>
      </c>
      <c r="AQ88" s="2" t="str">
        <f>VLOOKUP(B88,[1]Sheet1!$F$1:$AX$65536,45,0)</f>
        <v>优秀</v>
      </c>
      <c r="AR88" s="2" t="str">
        <f>VLOOKUP(B88,[1]Sheet1!$F$1:$AY$65536,46,0)</f>
        <v>93.2</v>
      </c>
      <c r="AS88" s="2" t="str">
        <f>VLOOKUP(B88,[1]Sheet1!$F$1:$AZ$65536,47,0)</f>
        <v>0</v>
      </c>
      <c r="AT88" s="2" t="str">
        <f>VLOOKUP(B88,[1]Sheet1!$F$1:$BA$65536,48,0)</f>
        <v>93.2</v>
      </c>
      <c r="AU88" s="2" t="str">
        <f>VLOOKUP(B88,[1]Sheet1!$F$1:$BB$65536,49,0)</f>
        <v>优秀</v>
      </c>
    </row>
    <row r="89" spans="1:47">
      <c r="A89" s="3">
        <v>4</v>
      </c>
      <c r="B89" s="8" t="s">
        <v>273</v>
      </c>
      <c r="C89" s="2" t="str">
        <f>VLOOKUP(B89,[1]Sheet1!$F$1:$J$65536,5,0)</f>
        <v>172</v>
      </c>
      <c r="D89" s="2" t="str">
        <f>VLOOKUP(B89,[1]Sheet1!$F$1:$K$65536,6,0)</f>
        <v>57</v>
      </c>
      <c r="E89" s="2" t="str">
        <f>VLOOKUP(B89,[1]Sheet1!$F$1:$L$65536,7,0)</f>
        <v>4.5</v>
      </c>
      <c r="F89" s="2" t="str">
        <f>VLOOKUP(B89,[1]Sheet1!$F$1:$M$65536,8,0)</f>
        <v>4.4</v>
      </c>
      <c r="G89" s="2" t="str">
        <f>VLOOKUP(B89,[1]Sheet1!$F$1:$N$65536,9,0)</f>
        <v>100</v>
      </c>
      <c r="H89" s="2" t="str">
        <f>VLOOKUP(B89,[1]Sheet1!$F$1:$O$65536,10,0)</f>
        <v>正常</v>
      </c>
      <c r="I89" s="2" t="str">
        <f>VLOOKUP(B89,[1]Sheet1!$F$1:$P$65536,11,0)</f>
        <v>3378</v>
      </c>
      <c r="J89" s="2" t="str">
        <f>VLOOKUP(B89,[1]Sheet1!$F$1:$Q$65536,12,0)</f>
        <v>80</v>
      </c>
      <c r="K89" s="2" t="str">
        <f>VLOOKUP(B89,[1]Sheet1!$F$1:$R$65536,13,0)</f>
        <v>良好</v>
      </c>
      <c r="L89" s="2" t="str">
        <f>VLOOKUP(B89,[1]Sheet1!$F$1:$S$65536,14,0)</f>
        <v>8.4</v>
      </c>
      <c r="M89" s="2" t="str">
        <f>VLOOKUP(B89,[1]Sheet1!$F$1:$T$65536,15,0)</f>
        <v>74</v>
      </c>
      <c r="N89" s="2" t="str">
        <f>VLOOKUP(B89,[1]Sheet1!$F$1:$U$65536,16,0)</f>
        <v>及格</v>
      </c>
      <c r="O89" s="2" t="str">
        <f>VLOOKUP(B89,[1]Sheet1!$F$1:$V$65536,17,0)</f>
        <v>18</v>
      </c>
      <c r="P89" s="2" t="str">
        <f>VLOOKUP(B89,[1]Sheet1!$F$1:$W$65536,18,0)</f>
        <v>95</v>
      </c>
      <c r="Q89" s="2" t="str">
        <f>VLOOKUP(B89,[1]Sheet1!$F$1:$X$65536,19,0)</f>
        <v>优秀</v>
      </c>
      <c r="R89" s="2"/>
      <c r="S89" s="2"/>
      <c r="T89" s="2"/>
      <c r="U89" s="2"/>
      <c r="V89" s="2"/>
      <c r="W89" s="2"/>
      <c r="X89" s="2"/>
      <c r="Y89" s="2" t="str">
        <f>VLOOKUP(B89,[1]Sheet1!$F$1:$AF$65536,27,0)</f>
        <v>170</v>
      </c>
      <c r="Z89" s="2" t="str">
        <f>VLOOKUP(B89,[1]Sheet1!$F$1:$AG$65536,28,0)</f>
        <v>60</v>
      </c>
      <c r="AA89" s="2" t="str">
        <f>VLOOKUP(B89,[1]Sheet1!$F$1:$AH$65536,29,0)</f>
        <v>及格</v>
      </c>
      <c r="AB89" s="2" t="str">
        <f>VLOOKUP(B89,[1]Sheet1!$F$1:$AI$65536,30,0)</f>
        <v/>
      </c>
      <c r="AC89" s="2" t="str">
        <f>VLOOKUP(B89,[1]Sheet1!$F$1:$AJ$65536,31,0)</f>
        <v/>
      </c>
      <c r="AD89" s="2" t="str">
        <f>VLOOKUP(B89,[1]Sheet1!$F$1:$AL$65536,32,0)</f>
        <v/>
      </c>
      <c r="AE89" s="2" t="str">
        <f>VLOOKUP(B89,[1]Sheet1!$F$1:$AL$65536,33,0)</f>
        <v/>
      </c>
      <c r="AF89" s="2" t="str">
        <f>VLOOKUP(B89,[1]Sheet1!$F$1:$AM$65536,34,0)</f>
        <v>4.00</v>
      </c>
      <c r="AG89" s="2" t="str">
        <f>VLOOKUP(B89,[1]Sheet1!$F$1:$AN$65536,35,0)</f>
        <v>90</v>
      </c>
      <c r="AH89" s="2" t="str">
        <f>VLOOKUP(B89,[1]Sheet1!$F$1:$AO$65536,36,0)</f>
        <v>0</v>
      </c>
      <c r="AI89" s="2" t="str">
        <f>VLOOKUP(B89,[1]Sheet1!$F$1:$AP$65536,37,0)</f>
        <v>优秀</v>
      </c>
      <c r="AJ89" s="2" t="str">
        <f>VLOOKUP(B89,[1]Sheet1!$F$1:$AQ$65536,38,0)</f>
        <v/>
      </c>
      <c r="AK89" s="2" t="str">
        <f>VLOOKUP(B89,[1]Sheet1!$F$1:$AR$65536,39,0)</f>
        <v/>
      </c>
      <c r="AL89" s="2" t="str">
        <f>VLOOKUP(B89,[1]Sheet1!$F$1:$AS$65536,40,0)</f>
        <v/>
      </c>
      <c r="AM89" s="2" t="str">
        <f>VLOOKUP(B89,[1]Sheet1!$F$1:$AT$65536,41,0)</f>
        <v/>
      </c>
      <c r="AN89" s="2" t="str">
        <f>VLOOKUP(B89,[1]Sheet1!$F$1:$AU$65536,42,0)</f>
        <v>6</v>
      </c>
      <c r="AO89" s="2" t="str">
        <f>VLOOKUP(B89,[1]Sheet1!$F$1:$AV$65536,43,0)</f>
        <v>64</v>
      </c>
      <c r="AP89" s="2" t="str">
        <f>VLOOKUP(B89,[1]Sheet1!$F$1:$AW$65536,44,0)</f>
        <v>0</v>
      </c>
      <c r="AQ89" s="2" t="str">
        <f>VLOOKUP(B89,[1]Sheet1!$F$1:$AX$65536,45,0)</f>
        <v>及格</v>
      </c>
      <c r="AR89" s="2" t="str">
        <f>VLOOKUP(B89,[1]Sheet1!$F$1:$AY$65536,46,0)</f>
        <v>81.7</v>
      </c>
      <c r="AS89" s="2" t="str">
        <f>VLOOKUP(B89,[1]Sheet1!$F$1:$AZ$65536,47,0)</f>
        <v>0</v>
      </c>
      <c r="AT89" s="2" t="str">
        <f>VLOOKUP(B89,[1]Sheet1!$F$1:$BA$65536,48,0)</f>
        <v>81.7</v>
      </c>
      <c r="AU89" s="2" t="str">
        <f>VLOOKUP(B89,[1]Sheet1!$F$1:$BB$65536,49,0)</f>
        <v>良好</v>
      </c>
    </row>
    <row r="90" spans="1:47">
      <c r="A90" s="3">
        <v>4</v>
      </c>
      <c r="B90" s="8" t="s">
        <v>274</v>
      </c>
      <c r="C90" s="2" t="str">
        <f>VLOOKUP(B90,[1]Sheet1!$F$1:$J$65536,5,0)</f>
        <v>162.5</v>
      </c>
      <c r="D90" s="2" t="str">
        <f>VLOOKUP(B90,[1]Sheet1!$F$1:$K$65536,6,0)</f>
        <v>62.1</v>
      </c>
      <c r="E90" s="2" t="str">
        <f>VLOOKUP(B90,[1]Sheet1!$F$1:$L$65536,7,0)</f>
        <v>4.5</v>
      </c>
      <c r="F90" s="2" t="str">
        <f>VLOOKUP(B90,[1]Sheet1!$F$1:$M$65536,8,0)</f>
        <v>4.4</v>
      </c>
      <c r="G90" s="2" t="str">
        <f>VLOOKUP(B90,[1]Sheet1!$F$1:$N$65536,9,0)</f>
        <v>80</v>
      </c>
      <c r="H90" s="2" t="str">
        <f>VLOOKUP(B90,[1]Sheet1!$F$1:$O$65536,10,0)</f>
        <v>超重</v>
      </c>
      <c r="I90" s="2" t="str">
        <f>VLOOKUP(B90,[1]Sheet1!$F$1:$P$65536,11,0)</f>
        <v>3881</v>
      </c>
      <c r="J90" s="2" t="str">
        <f>VLOOKUP(B90,[1]Sheet1!$F$1:$Q$65536,12,0)</f>
        <v>95</v>
      </c>
      <c r="K90" s="2" t="str">
        <f>VLOOKUP(B90,[1]Sheet1!$F$1:$R$65536,13,0)</f>
        <v>优秀</v>
      </c>
      <c r="L90" s="2" t="str">
        <f>VLOOKUP(B90,[1]Sheet1!$F$1:$S$65536,14,0)</f>
        <v>7</v>
      </c>
      <c r="M90" s="2" t="str">
        <f>VLOOKUP(B90,[1]Sheet1!$F$1:$T$65536,15,0)</f>
        <v>100</v>
      </c>
      <c r="N90" s="2" t="str">
        <f>VLOOKUP(B90,[1]Sheet1!$F$1:$U$65536,16,0)</f>
        <v>优秀</v>
      </c>
      <c r="O90" s="2" t="str">
        <f>VLOOKUP(B90,[1]Sheet1!$F$1:$V$65536,17,0)</f>
        <v>26</v>
      </c>
      <c r="P90" s="2" t="str">
        <f>VLOOKUP(B90,[1]Sheet1!$F$1:$W$65536,18,0)</f>
        <v>100</v>
      </c>
      <c r="Q90" s="2" t="str">
        <f>VLOOKUP(B90,[1]Sheet1!$F$1:$X$65536,19,0)</f>
        <v>优秀</v>
      </c>
      <c r="R90" s="2"/>
      <c r="S90" s="2"/>
      <c r="T90" s="2"/>
      <c r="U90" s="2"/>
      <c r="V90" s="2"/>
      <c r="W90" s="2"/>
      <c r="X90" s="2"/>
      <c r="Y90" s="2" t="str">
        <f>VLOOKUP(B90,[1]Sheet1!$F$1:$AF$65536,27,0)</f>
        <v>240</v>
      </c>
      <c r="Z90" s="2" t="str">
        <f>VLOOKUP(B90,[1]Sheet1!$F$1:$AG$65536,28,0)</f>
        <v>100</v>
      </c>
      <c r="AA90" s="2" t="str">
        <f>VLOOKUP(B90,[1]Sheet1!$F$1:$AH$65536,29,0)</f>
        <v>优秀</v>
      </c>
      <c r="AB90" s="2" t="str">
        <f>VLOOKUP(B90,[1]Sheet1!$F$1:$AI$65536,30,0)</f>
        <v/>
      </c>
      <c r="AC90" s="2" t="str">
        <f>VLOOKUP(B90,[1]Sheet1!$F$1:$AJ$65536,31,0)</f>
        <v/>
      </c>
      <c r="AD90" s="2" t="str">
        <f>VLOOKUP(B90,[1]Sheet1!$F$1:$AL$65536,32,0)</f>
        <v/>
      </c>
      <c r="AE90" s="2" t="str">
        <f>VLOOKUP(B90,[1]Sheet1!$F$1:$AL$65536,33,0)</f>
        <v/>
      </c>
      <c r="AF90" s="2" t="str">
        <f>VLOOKUP(B90,[1]Sheet1!$F$1:$AM$65536,34,0)</f>
        <v>4.34</v>
      </c>
      <c r="AG90" s="2" t="str">
        <f>VLOOKUP(B90,[1]Sheet1!$F$1:$AN$65536,35,0)</f>
        <v>72</v>
      </c>
      <c r="AH90" s="2" t="str">
        <f>VLOOKUP(B90,[1]Sheet1!$F$1:$AO$65536,36,0)</f>
        <v>0</v>
      </c>
      <c r="AI90" s="2" t="str">
        <f>VLOOKUP(B90,[1]Sheet1!$F$1:$AP$65536,37,0)</f>
        <v>及格</v>
      </c>
      <c r="AJ90" s="2" t="str">
        <f>VLOOKUP(B90,[1]Sheet1!$F$1:$AQ$65536,38,0)</f>
        <v/>
      </c>
      <c r="AK90" s="2" t="str">
        <f>VLOOKUP(B90,[1]Sheet1!$F$1:$AR$65536,39,0)</f>
        <v/>
      </c>
      <c r="AL90" s="2" t="str">
        <f>VLOOKUP(B90,[1]Sheet1!$F$1:$AS$65536,40,0)</f>
        <v/>
      </c>
      <c r="AM90" s="2" t="str">
        <f>VLOOKUP(B90,[1]Sheet1!$F$1:$AT$65536,41,0)</f>
        <v/>
      </c>
      <c r="AN90" s="2" t="str">
        <f>VLOOKUP(B90,[1]Sheet1!$F$1:$AU$65536,42,0)</f>
        <v>3</v>
      </c>
      <c r="AO90" s="2" t="str">
        <f>VLOOKUP(B90,[1]Sheet1!$F$1:$AV$65536,43,0)</f>
        <v>40</v>
      </c>
      <c r="AP90" s="2" t="str">
        <f>VLOOKUP(B90,[1]Sheet1!$F$1:$AW$65536,44,0)</f>
        <v>0</v>
      </c>
      <c r="AQ90" s="2" t="str">
        <f>VLOOKUP(B90,[1]Sheet1!$F$1:$AX$65536,45,0)</f>
        <v>不及格</v>
      </c>
      <c r="AR90" s="2" t="str">
        <f>VLOOKUP(B90,[1]Sheet1!$F$1:$AY$65536,46,0)</f>
        <v>84.7</v>
      </c>
      <c r="AS90" s="2" t="str">
        <f>VLOOKUP(B90,[1]Sheet1!$F$1:$AZ$65536,47,0)</f>
        <v>0</v>
      </c>
      <c r="AT90" s="2" t="str">
        <f>VLOOKUP(B90,[1]Sheet1!$F$1:$BA$65536,48,0)</f>
        <v>84.7</v>
      </c>
      <c r="AU90" s="2" t="str">
        <f>VLOOKUP(B90,[1]Sheet1!$F$1:$BB$65536,49,0)</f>
        <v>良好</v>
      </c>
    </row>
    <row r="91" spans="1:47">
      <c r="A91" s="3">
        <v>4</v>
      </c>
      <c r="B91" s="8" t="s">
        <v>275</v>
      </c>
      <c r="C91" s="2" t="e">
        <f>VLOOKUP(B91,[1]Sheet1!$F$1:$J$65536,5,0)</f>
        <v>#N/A</v>
      </c>
      <c r="D91" s="2" t="e">
        <f>VLOOKUP(B91,[1]Sheet1!$F$1:$K$65536,6,0)</f>
        <v>#N/A</v>
      </c>
      <c r="E91" s="2" t="e">
        <f>VLOOKUP(B91,[1]Sheet1!$F$1:$L$65536,7,0)</f>
        <v>#N/A</v>
      </c>
      <c r="F91" s="2" t="e">
        <f>VLOOKUP(B91,[1]Sheet1!$F$1:$M$65536,8,0)</f>
        <v>#N/A</v>
      </c>
      <c r="G91" s="2" t="e">
        <f>VLOOKUP(B91,[1]Sheet1!$F$1:$N$65536,9,0)</f>
        <v>#N/A</v>
      </c>
      <c r="H91" s="2" t="e">
        <f>VLOOKUP(B91,[1]Sheet1!$F$1:$O$65536,10,0)</f>
        <v>#N/A</v>
      </c>
      <c r="I91" s="2" t="e">
        <f>VLOOKUP(B91,[1]Sheet1!$F$1:$P$65536,11,0)</f>
        <v>#N/A</v>
      </c>
      <c r="J91" s="2" t="e">
        <f>VLOOKUP(B91,[1]Sheet1!$F$1:$Q$65536,12,0)</f>
        <v>#N/A</v>
      </c>
      <c r="K91" s="2" t="e">
        <f>VLOOKUP(B91,[1]Sheet1!$F$1:$R$65536,13,0)</f>
        <v>#N/A</v>
      </c>
      <c r="L91" s="2" t="e">
        <f>VLOOKUP(B91,[1]Sheet1!$F$1:$S$65536,14,0)</f>
        <v>#N/A</v>
      </c>
      <c r="M91" s="2" t="e">
        <f>VLOOKUP(B91,[1]Sheet1!$F$1:$T$65536,15,0)</f>
        <v>#N/A</v>
      </c>
      <c r="N91" s="2" t="e">
        <f>VLOOKUP(B91,[1]Sheet1!$F$1:$U$65536,16,0)</f>
        <v>#N/A</v>
      </c>
      <c r="O91" s="2" t="e">
        <f>VLOOKUP(B91,[1]Sheet1!$F$1:$V$65536,17,0)</f>
        <v>#N/A</v>
      </c>
      <c r="P91" s="2" t="e">
        <f>VLOOKUP(B91,[1]Sheet1!$F$1:$W$65536,18,0)</f>
        <v>#N/A</v>
      </c>
      <c r="Q91" s="2" t="e">
        <f>VLOOKUP(B91,[1]Sheet1!$F$1:$X$65536,19,0)</f>
        <v>#N/A</v>
      </c>
      <c r="R91" s="2"/>
      <c r="S91" s="2"/>
      <c r="T91" s="2"/>
      <c r="U91" s="2"/>
      <c r="V91" s="2"/>
      <c r="W91" s="2"/>
      <c r="X91" s="2"/>
      <c r="Y91" s="2" t="e">
        <f>VLOOKUP(B91,[1]Sheet1!$F$1:$AF$65536,27,0)</f>
        <v>#N/A</v>
      </c>
      <c r="Z91" s="2" t="e">
        <f>VLOOKUP(B91,[1]Sheet1!$F$1:$AG$65536,28,0)</f>
        <v>#N/A</v>
      </c>
      <c r="AA91" s="2" t="e">
        <f>VLOOKUP(B91,[1]Sheet1!$F$1:$AH$65536,29,0)</f>
        <v>#N/A</v>
      </c>
      <c r="AB91" s="2" t="e">
        <f>VLOOKUP(B91,[1]Sheet1!$F$1:$AI$65536,30,0)</f>
        <v>#N/A</v>
      </c>
      <c r="AC91" s="2" t="e">
        <f>VLOOKUP(B91,[1]Sheet1!$F$1:$AJ$65536,31,0)</f>
        <v>#N/A</v>
      </c>
      <c r="AD91" s="2" t="e">
        <f>VLOOKUP(B91,[1]Sheet1!$F$1:$AL$65536,32,0)</f>
        <v>#N/A</v>
      </c>
      <c r="AE91" s="2" t="e">
        <f>VLOOKUP(B91,[1]Sheet1!$F$1:$AL$65536,33,0)</f>
        <v>#N/A</v>
      </c>
      <c r="AF91" s="2" t="e">
        <f>VLOOKUP(B91,[1]Sheet1!$F$1:$AM$65536,34,0)</f>
        <v>#N/A</v>
      </c>
      <c r="AG91" s="2" t="e">
        <f>VLOOKUP(B91,[1]Sheet1!$F$1:$AN$65536,35,0)</f>
        <v>#N/A</v>
      </c>
      <c r="AH91" s="2" t="e">
        <f>VLOOKUP(B91,[1]Sheet1!$F$1:$AO$65536,36,0)</f>
        <v>#N/A</v>
      </c>
      <c r="AI91" s="2" t="e">
        <f>VLOOKUP(B91,[1]Sheet1!$F$1:$AP$65536,37,0)</f>
        <v>#N/A</v>
      </c>
      <c r="AJ91" s="2" t="e">
        <f>VLOOKUP(B91,[1]Sheet1!$F$1:$AQ$65536,38,0)</f>
        <v>#N/A</v>
      </c>
      <c r="AK91" s="2" t="e">
        <f>VLOOKUP(B91,[1]Sheet1!$F$1:$AR$65536,39,0)</f>
        <v>#N/A</v>
      </c>
      <c r="AL91" s="2" t="e">
        <f>VLOOKUP(B91,[1]Sheet1!$F$1:$AS$65536,40,0)</f>
        <v>#N/A</v>
      </c>
      <c r="AM91" s="2" t="e">
        <f>VLOOKUP(B91,[1]Sheet1!$F$1:$AT$65536,41,0)</f>
        <v>#N/A</v>
      </c>
      <c r="AN91" s="2" t="e">
        <f>VLOOKUP(B91,[1]Sheet1!$F$1:$AU$65536,42,0)</f>
        <v>#N/A</v>
      </c>
      <c r="AO91" s="2" t="e">
        <f>VLOOKUP(B91,[1]Sheet1!$F$1:$AV$65536,43,0)</f>
        <v>#N/A</v>
      </c>
      <c r="AP91" s="2" t="e">
        <f>VLOOKUP(B91,[1]Sheet1!$F$1:$AW$65536,44,0)</f>
        <v>#N/A</v>
      </c>
      <c r="AQ91" s="2" t="e">
        <f>VLOOKUP(B91,[1]Sheet1!$F$1:$AX$65536,45,0)</f>
        <v>#N/A</v>
      </c>
      <c r="AR91" s="2" t="e">
        <f>VLOOKUP(B91,[1]Sheet1!$F$1:$AY$65536,46,0)</f>
        <v>#N/A</v>
      </c>
      <c r="AS91" s="2" t="e">
        <f>VLOOKUP(B91,[1]Sheet1!$F$1:$AZ$65536,47,0)</f>
        <v>#N/A</v>
      </c>
      <c r="AT91" s="2" t="e">
        <f>VLOOKUP(B91,[1]Sheet1!$F$1:$BA$65536,48,0)</f>
        <v>#N/A</v>
      </c>
      <c r="AU91" s="2" t="e">
        <f>VLOOKUP(B91,[1]Sheet1!$F$1:$BB$65536,49,0)</f>
        <v>#N/A</v>
      </c>
    </row>
    <row r="92" spans="1:47">
      <c r="A92" s="3">
        <v>4</v>
      </c>
      <c r="B92" s="8" t="s">
        <v>276</v>
      </c>
      <c r="C92" s="2" t="str">
        <f>VLOOKUP(B92,[1]Sheet1!$F$1:$J$65536,5,0)</f>
        <v>176.5</v>
      </c>
      <c r="D92" s="2" t="str">
        <f>VLOOKUP(B92,[1]Sheet1!$F$1:$K$65536,6,0)</f>
        <v>63.4</v>
      </c>
      <c r="E92" s="2" t="str">
        <f>VLOOKUP(B92,[1]Sheet1!$F$1:$L$65536,7,0)</f>
        <v>4.6</v>
      </c>
      <c r="F92" s="2" t="str">
        <f>VLOOKUP(B92,[1]Sheet1!$F$1:$M$65536,8,0)</f>
        <v>4.5</v>
      </c>
      <c r="G92" s="2" t="str">
        <f>VLOOKUP(B92,[1]Sheet1!$F$1:$N$65536,9,0)</f>
        <v>100</v>
      </c>
      <c r="H92" s="2" t="str">
        <f>VLOOKUP(B92,[1]Sheet1!$F$1:$O$65536,10,0)</f>
        <v>正常</v>
      </c>
      <c r="I92" s="2" t="str">
        <f>VLOOKUP(B92,[1]Sheet1!$F$1:$P$65536,11,0)</f>
        <v>4494</v>
      </c>
      <c r="J92" s="2" t="str">
        <f>VLOOKUP(B92,[1]Sheet1!$F$1:$Q$65536,12,0)</f>
        <v>100</v>
      </c>
      <c r="K92" s="2" t="str">
        <f>VLOOKUP(B92,[1]Sheet1!$F$1:$R$65536,13,0)</f>
        <v>优秀</v>
      </c>
      <c r="L92" s="2" t="str">
        <f>VLOOKUP(B92,[1]Sheet1!$F$1:$S$65536,14,0)</f>
        <v>7.5</v>
      </c>
      <c r="M92" s="2" t="str">
        <f>VLOOKUP(B92,[1]Sheet1!$F$1:$T$65536,15,0)</f>
        <v>100</v>
      </c>
      <c r="N92" s="2" t="str">
        <f>VLOOKUP(B92,[1]Sheet1!$F$1:$U$65536,16,0)</f>
        <v>优秀</v>
      </c>
      <c r="O92" s="2" t="str">
        <f>VLOOKUP(B92,[1]Sheet1!$F$1:$V$65536,17,0)</f>
        <v>6</v>
      </c>
      <c r="P92" s="2" t="str">
        <f>VLOOKUP(B92,[1]Sheet1!$F$1:$W$65536,18,0)</f>
        <v>70</v>
      </c>
      <c r="Q92" s="2" t="str">
        <f>VLOOKUP(B92,[1]Sheet1!$F$1:$X$65536,19,0)</f>
        <v>及格</v>
      </c>
      <c r="R92" s="2"/>
      <c r="S92" s="2"/>
      <c r="T92" s="2"/>
      <c r="U92" s="2"/>
      <c r="V92" s="2"/>
      <c r="W92" s="2"/>
      <c r="X92" s="2"/>
      <c r="Y92" s="2" t="str">
        <f>VLOOKUP(B92,[1]Sheet1!$F$1:$AF$65536,27,0)</f>
        <v>200</v>
      </c>
      <c r="Z92" s="2" t="str">
        <f>VLOOKUP(B92,[1]Sheet1!$F$1:$AG$65536,28,0)</f>
        <v>74</v>
      </c>
      <c r="AA92" s="2" t="str">
        <f>VLOOKUP(B92,[1]Sheet1!$F$1:$AH$65536,29,0)</f>
        <v>及格</v>
      </c>
      <c r="AB92" s="2" t="str">
        <f>VLOOKUP(B92,[1]Sheet1!$F$1:$AI$65536,30,0)</f>
        <v/>
      </c>
      <c r="AC92" s="2" t="str">
        <f>VLOOKUP(B92,[1]Sheet1!$F$1:$AJ$65536,31,0)</f>
        <v/>
      </c>
      <c r="AD92" s="2" t="str">
        <f>VLOOKUP(B92,[1]Sheet1!$F$1:$AL$65536,32,0)</f>
        <v/>
      </c>
      <c r="AE92" s="2" t="str">
        <f>VLOOKUP(B92,[1]Sheet1!$F$1:$AL$65536,33,0)</f>
        <v/>
      </c>
      <c r="AF92" s="2" t="str">
        <f>VLOOKUP(B92,[1]Sheet1!$F$1:$AM$65536,34,0)</f>
        <v>4.27</v>
      </c>
      <c r="AG92" s="2" t="str">
        <f>VLOOKUP(B92,[1]Sheet1!$F$1:$AN$65536,35,0)</f>
        <v>74</v>
      </c>
      <c r="AH92" s="2" t="str">
        <f>VLOOKUP(B92,[1]Sheet1!$F$1:$AO$65536,36,0)</f>
        <v>0</v>
      </c>
      <c r="AI92" s="2" t="str">
        <f>VLOOKUP(B92,[1]Sheet1!$F$1:$AP$65536,37,0)</f>
        <v>及格</v>
      </c>
      <c r="AJ92" s="2" t="str">
        <f>VLOOKUP(B92,[1]Sheet1!$F$1:$AQ$65536,38,0)</f>
        <v/>
      </c>
      <c r="AK92" s="2" t="str">
        <f>VLOOKUP(B92,[1]Sheet1!$F$1:$AR$65536,39,0)</f>
        <v/>
      </c>
      <c r="AL92" s="2" t="str">
        <f>VLOOKUP(B92,[1]Sheet1!$F$1:$AS$65536,40,0)</f>
        <v/>
      </c>
      <c r="AM92" s="2" t="str">
        <f>VLOOKUP(B92,[1]Sheet1!$F$1:$AT$65536,41,0)</f>
        <v/>
      </c>
      <c r="AN92" s="2" t="str">
        <f>VLOOKUP(B92,[1]Sheet1!$F$1:$AU$65536,42,0)</f>
        <v>3</v>
      </c>
      <c r="AO92" s="2" t="str">
        <f>VLOOKUP(B92,[1]Sheet1!$F$1:$AV$65536,43,0)</f>
        <v>40</v>
      </c>
      <c r="AP92" s="2" t="str">
        <f>VLOOKUP(B92,[1]Sheet1!$F$1:$AW$65536,44,0)</f>
        <v>0</v>
      </c>
      <c r="AQ92" s="2" t="str">
        <f>VLOOKUP(B92,[1]Sheet1!$F$1:$AX$65536,45,0)</f>
        <v>不及格</v>
      </c>
      <c r="AR92" s="2" t="str">
        <f>VLOOKUP(B92,[1]Sheet1!$F$1:$AY$65536,46,0)</f>
        <v>83.2</v>
      </c>
      <c r="AS92" s="2" t="str">
        <f>VLOOKUP(B92,[1]Sheet1!$F$1:$AZ$65536,47,0)</f>
        <v>0</v>
      </c>
      <c r="AT92" s="2" t="str">
        <f>VLOOKUP(B92,[1]Sheet1!$F$1:$BA$65536,48,0)</f>
        <v>83.2</v>
      </c>
      <c r="AU92" s="2" t="str">
        <f>VLOOKUP(B92,[1]Sheet1!$F$1:$BB$65536,49,0)</f>
        <v>良好</v>
      </c>
    </row>
    <row r="93" spans="1:47">
      <c r="A93" s="3">
        <v>4</v>
      </c>
      <c r="B93" s="8" t="s">
        <v>277</v>
      </c>
      <c r="C93" s="2" t="str">
        <f>VLOOKUP(B93,[1]Sheet1!$F$1:$J$65536,5,0)</f>
        <v>167.5</v>
      </c>
      <c r="D93" s="2" t="str">
        <f>VLOOKUP(B93,[1]Sheet1!$F$1:$K$65536,6,0)</f>
        <v>53</v>
      </c>
      <c r="E93" s="2" t="str">
        <f>VLOOKUP(B93,[1]Sheet1!$F$1:$L$65536,7,0)</f>
        <v>4.8</v>
      </c>
      <c r="F93" s="2" t="str">
        <f>VLOOKUP(B93,[1]Sheet1!$F$1:$M$65536,8,0)</f>
        <v>4.7</v>
      </c>
      <c r="G93" s="2" t="str">
        <f>VLOOKUP(B93,[1]Sheet1!$F$1:$N$65536,9,0)</f>
        <v>100</v>
      </c>
      <c r="H93" s="2" t="str">
        <f>VLOOKUP(B93,[1]Sheet1!$F$1:$O$65536,10,0)</f>
        <v>正常</v>
      </c>
      <c r="I93" s="2" t="str">
        <f>VLOOKUP(B93,[1]Sheet1!$F$1:$P$65536,11,0)</f>
        <v>3780</v>
      </c>
      <c r="J93" s="2" t="str">
        <f>VLOOKUP(B93,[1]Sheet1!$F$1:$Q$65536,12,0)</f>
        <v>90</v>
      </c>
      <c r="K93" s="2" t="str">
        <f>VLOOKUP(B93,[1]Sheet1!$F$1:$R$65536,13,0)</f>
        <v>优秀</v>
      </c>
      <c r="L93" s="2" t="str">
        <f>VLOOKUP(B93,[1]Sheet1!$F$1:$S$65536,14,0)</f>
        <v>6.5</v>
      </c>
      <c r="M93" s="2" t="str">
        <f>VLOOKUP(B93,[1]Sheet1!$F$1:$T$65536,15,0)</f>
        <v>100</v>
      </c>
      <c r="N93" s="2" t="str">
        <f>VLOOKUP(B93,[1]Sheet1!$F$1:$U$65536,16,0)</f>
        <v>优秀</v>
      </c>
      <c r="O93" s="2" t="str">
        <f>VLOOKUP(B93,[1]Sheet1!$F$1:$V$65536,17,0)</f>
        <v>17</v>
      </c>
      <c r="P93" s="2" t="str">
        <f>VLOOKUP(B93,[1]Sheet1!$F$1:$W$65536,18,0)</f>
        <v>90</v>
      </c>
      <c r="Q93" s="2" t="str">
        <f>VLOOKUP(B93,[1]Sheet1!$F$1:$X$65536,19,0)</f>
        <v>优秀</v>
      </c>
      <c r="R93" s="2"/>
      <c r="S93" s="2"/>
      <c r="T93" s="2"/>
      <c r="U93" s="2"/>
      <c r="V93" s="2"/>
      <c r="W93" s="2"/>
      <c r="X93" s="2"/>
      <c r="Y93" s="2" t="str">
        <f>VLOOKUP(B93,[1]Sheet1!$F$1:$AF$65536,27,0)</f>
        <v>250</v>
      </c>
      <c r="Z93" s="2" t="str">
        <f>VLOOKUP(B93,[1]Sheet1!$F$1:$AG$65536,28,0)</f>
        <v>100</v>
      </c>
      <c r="AA93" s="2" t="str">
        <f>VLOOKUP(B93,[1]Sheet1!$F$1:$AH$65536,29,0)</f>
        <v>优秀</v>
      </c>
      <c r="AB93" s="2" t="str">
        <f>VLOOKUP(B93,[1]Sheet1!$F$1:$AI$65536,30,0)</f>
        <v/>
      </c>
      <c r="AC93" s="2" t="str">
        <f>VLOOKUP(B93,[1]Sheet1!$F$1:$AJ$65536,31,0)</f>
        <v/>
      </c>
      <c r="AD93" s="2" t="str">
        <f>VLOOKUP(B93,[1]Sheet1!$F$1:$AL$65536,32,0)</f>
        <v/>
      </c>
      <c r="AE93" s="2" t="str">
        <f>VLOOKUP(B93,[1]Sheet1!$F$1:$AL$65536,33,0)</f>
        <v/>
      </c>
      <c r="AF93" s="2" t="str">
        <f>VLOOKUP(B93,[1]Sheet1!$F$1:$AM$65536,34,0)</f>
        <v>3.21</v>
      </c>
      <c r="AG93" s="2" t="str">
        <f>VLOOKUP(B93,[1]Sheet1!$F$1:$AN$65536,35,0)</f>
        <v>100</v>
      </c>
      <c r="AH93" s="2" t="str">
        <f>VLOOKUP(B93,[1]Sheet1!$F$1:$AO$65536,36,0)</f>
        <v>8</v>
      </c>
      <c r="AI93" s="2" t="str">
        <f>VLOOKUP(B93,[1]Sheet1!$F$1:$AP$65536,37,0)</f>
        <v>优秀</v>
      </c>
      <c r="AJ93" s="2" t="str">
        <f>VLOOKUP(B93,[1]Sheet1!$F$1:$AQ$65536,38,0)</f>
        <v/>
      </c>
      <c r="AK93" s="2" t="str">
        <f>VLOOKUP(B93,[1]Sheet1!$F$1:$AR$65536,39,0)</f>
        <v/>
      </c>
      <c r="AL93" s="2" t="str">
        <f>VLOOKUP(B93,[1]Sheet1!$F$1:$AS$65536,40,0)</f>
        <v/>
      </c>
      <c r="AM93" s="2" t="str">
        <f>VLOOKUP(B93,[1]Sheet1!$F$1:$AT$65536,41,0)</f>
        <v/>
      </c>
      <c r="AN93" s="2" t="str">
        <f>VLOOKUP(B93,[1]Sheet1!$F$1:$AU$65536,42,0)</f>
        <v>10</v>
      </c>
      <c r="AO93" s="2" t="str">
        <f>VLOOKUP(B93,[1]Sheet1!$F$1:$AV$65536,43,0)</f>
        <v>80</v>
      </c>
      <c r="AP93" s="2" t="str">
        <f>VLOOKUP(B93,[1]Sheet1!$F$1:$AW$65536,44,0)</f>
        <v>0</v>
      </c>
      <c r="AQ93" s="2" t="str">
        <f>VLOOKUP(B93,[1]Sheet1!$F$1:$AX$65536,45,0)</f>
        <v>良好</v>
      </c>
      <c r="AR93" s="2" t="str">
        <f>VLOOKUP(B93,[1]Sheet1!$F$1:$AY$65536,46,0)</f>
        <v>95.5</v>
      </c>
      <c r="AS93" s="2" t="str">
        <f>VLOOKUP(B93,[1]Sheet1!$F$1:$AZ$65536,47,0)</f>
        <v>8</v>
      </c>
      <c r="AT93" s="2" t="str">
        <f>VLOOKUP(B93,[1]Sheet1!$F$1:$BA$65536,48,0)</f>
        <v>103.5</v>
      </c>
      <c r="AU93" s="2" t="str">
        <f>VLOOKUP(B93,[1]Sheet1!$F$1:$BB$65536,49,0)</f>
        <v>优秀</v>
      </c>
    </row>
    <row r="94" spans="1:47">
      <c r="A94" s="3">
        <v>4</v>
      </c>
      <c r="B94" s="8" t="s">
        <v>278</v>
      </c>
      <c r="C94" s="2" t="str">
        <f>VLOOKUP(B94,[1]Sheet1!$F$1:$J$65536,5,0)</f>
        <v>173.5</v>
      </c>
      <c r="D94" s="2" t="str">
        <f>VLOOKUP(B94,[1]Sheet1!$F$1:$K$65536,6,0)</f>
        <v>83.2</v>
      </c>
      <c r="E94" s="2" t="str">
        <f>VLOOKUP(B94,[1]Sheet1!$F$1:$L$65536,7,0)</f>
        <v>4.3</v>
      </c>
      <c r="F94" s="2" t="str">
        <f>VLOOKUP(B94,[1]Sheet1!$F$1:$M$65536,8,0)</f>
        <v>4.0</v>
      </c>
      <c r="G94" s="2" t="str">
        <f>VLOOKUP(B94,[1]Sheet1!$F$1:$N$65536,9,0)</f>
        <v>60</v>
      </c>
      <c r="H94" s="2" t="str">
        <f>VLOOKUP(B94,[1]Sheet1!$F$1:$O$65536,10,0)</f>
        <v>肥胖</v>
      </c>
      <c r="I94" s="2" t="str">
        <f>VLOOKUP(B94,[1]Sheet1!$F$1:$P$65536,11,0)</f>
        <v>3174</v>
      </c>
      <c r="J94" s="2" t="str">
        <f>VLOOKUP(B94,[1]Sheet1!$F$1:$Q$65536,12,0)</f>
        <v>78</v>
      </c>
      <c r="K94" s="2" t="str">
        <f>VLOOKUP(B94,[1]Sheet1!$F$1:$R$65536,13,0)</f>
        <v>及格</v>
      </c>
      <c r="L94" s="2" t="str">
        <f>VLOOKUP(B94,[1]Sheet1!$F$1:$S$65536,14,0)</f>
        <v>8.9</v>
      </c>
      <c r="M94" s="2" t="str">
        <f>VLOOKUP(B94,[1]Sheet1!$F$1:$T$65536,15,0)</f>
        <v>70</v>
      </c>
      <c r="N94" s="2" t="str">
        <f>VLOOKUP(B94,[1]Sheet1!$F$1:$U$65536,16,0)</f>
        <v>及格</v>
      </c>
      <c r="O94" s="2" t="str">
        <f>VLOOKUP(B94,[1]Sheet1!$F$1:$V$65536,17,0)</f>
        <v>8</v>
      </c>
      <c r="P94" s="2" t="str">
        <f>VLOOKUP(B94,[1]Sheet1!$F$1:$W$65536,18,0)</f>
        <v>74</v>
      </c>
      <c r="Q94" s="2" t="str">
        <f>VLOOKUP(B94,[1]Sheet1!$F$1:$X$65536,19,0)</f>
        <v>及格</v>
      </c>
      <c r="R94" s="2"/>
      <c r="S94" s="2"/>
      <c r="T94" s="2"/>
      <c r="U94" s="2"/>
      <c r="V94" s="2"/>
      <c r="W94" s="2"/>
      <c r="X94" s="2"/>
      <c r="Y94" s="2" t="str">
        <f>VLOOKUP(B94,[1]Sheet1!$F$1:$AF$65536,27,0)</f>
        <v>170</v>
      </c>
      <c r="Z94" s="2" t="str">
        <f>VLOOKUP(B94,[1]Sheet1!$F$1:$AG$65536,28,0)</f>
        <v>60</v>
      </c>
      <c r="AA94" s="2" t="str">
        <f>VLOOKUP(B94,[1]Sheet1!$F$1:$AH$65536,29,0)</f>
        <v>及格</v>
      </c>
      <c r="AB94" s="2" t="str">
        <f>VLOOKUP(B94,[1]Sheet1!$F$1:$AI$65536,30,0)</f>
        <v/>
      </c>
      <c r="AC94" s="2" t="str">
        <f>VLOOKUP(B94,[1]Sheet1!$F$1:$AJ$65536,31,0)</f>
        <v/>
      </c>
      <c r="AD94" s="2" t="str">
        <f>VLOOKUP(B94,[1]Sheet1!$F$1:$AL$65536,32,0)</f>
        <v/>
      </c>
      <c r="AE94" s="2" t="str">
        <f>VLOOKUP(B94,[1]Sheet1!$F$1:$AL$65536,33,0)</f>
        <v/>
      </c>
      <c r="AF94" s="2" t="str">
        <f>VLOOKUP(B94,[1]Sheet1!$F$1:$AM$65536,34,0)</f>
        <v>5.24</v>
      </c>
      <c r="AG94" s="2" t="str">
        <f>VLOOKUP(B94,[1]Sheet1!$F$1:$AN$65536,35,0)</f>
        <v>50</v>
      </c>
      <c r="AH94" s="2" t="str">
        <f>VLOOKUP(B94,[1]Sheet1!$F$1:$AO$65536,36,0)</f>
        <v>0</v>
      </c>
      <c r="AI94" s="2" t="str">
        <f>VLOOKUP(B94,[1]Sheet1!$F$1:$AP$65536,37,0)</f>
        <v>不及格</v>
      </c>
      <c r="AJ94" s="2" t="str">
        <f>VLOOKUP(B94,[1]Sheet1!$F$1:$AQ$65536,38,0)</f>
        <v/>
      </c>
      <c r="AK94" s="2" t="str">
        <f>VLOOKUP(B94,[1]Sheet1!$F$1:$AR$65536,39,0)</f>
        <v/>
      </c>
      <c r="AL94" s="2" t="str">
        <f>VLOOKUP(B94,[1]Sheet1!$F$1:$AS$65536,40,0)</f>
        <v/>
      </c>
      <c r="AM94" s="2" t="str">
        <f>VLOOKUP(B94,[1]Sheet1!$F$1:$AT$65536,41,0)</f>
        <v/>
      </c>
      <c r="AN94" s="2" t="str">
        <f>VLOOKUP(B94,[1]Sheet1!$F$1:$AU$65536,42,0)</f>
        <v>1</v>
      </c>
      <c r="AO94" s="2" t="str">
        <f>VLOOKUP(B94,[1]Sheet1!$F$1:$AV$65536,43,0)</f>
        <v>20</v>
      </c>
      <c r="AP94" s="2" t="str">
        <f>VLOOKUP(B94,[1]Sheet1!$F$1:$AW$65536,44,0)</f>
        <v>0</v>
      </c>
      <c r="AQ94" s="2" t="str">
        <f>VLOOKUP(B94,[1]Sheet1!$F$1:$AX$65536,45,0)</f>
        <v>不及格</v>
      </c>
      <c r="AR94" s="2" t="str">
        <f>VLOOKUP(B94,[1]Sheet1!$F$1:$AY$65536,46,0)</f>
        <v>60.1</v>
      </c>
      <c r="AS94" s="2" t="str">
        <f>VLOOKUP(B94,[1]Sheet1!$F$1:$AZ$65536,47,0)</f>
        <v>0</v>
      </c>
      <c r="AT94" s="2" t="str">
        <f>VLOOKUP(B94,[1]Sheet1!$F$1:$BA$65536,48,0)</f>
        <v>60.1</v>
      </c>
      <c r="AU94" s="2" t="str">
        <f>VLOOKUP(B94,[1]Sheet1!$F$1:$BB$65536,49,0)</f>
        <v>及格</v>
      </c>
    </row>
    <row r="95" spans="1:47">
      <c r="A95" s="3">
        <v>4</v>
      </c>
      <c r="B95" s="8" t="s">
        <v>279</v>
      </c>
      <c r="C95" s="2" t="str">
        <f>VLOOKUP(B95,[1]Sheet1!$F$1:$J$65536,5,0)</f>
        <v>167.5</v>
      </c>
      <c r="D95" s="2" t="str">
        <f>VLOOKUP(B95,[1]Sheet1!$F$1:$K$65536,6,0)</f>
        <v>47.2</v>
      </c>
      <c r="E95" s="2" t="str">
        <f>VLOOKUP(B95,[1]Sheet1!$F$1:$L$65536,7,0)</f>
        <v>4.5</v>
      </c>
      <c r="F95" s="2" t="str">
        <f>VLOOKUP(B95,[1]Sheet1!$F$1:$M$65536,8,0)</f>
        <v>4.4</v>
      </c>
      <c r="G95" s="2" t="str">
        <f>VLOOKUP(B95,[1]Sheet1!$F$1:$N$65536,9,0)</f>
        <v>100</v>
      </c>
      <c r="H95" s="2" t="str">
        <f>VLOOKUP(B95,[1]Sheet1!$F$1:$O$65536,10,0)</f>
        <v>正常</v>
      </c>
      <c r="I95" s="2" t="str">
        <f>VLOOKUP(B95,[1]Sheet1!$F$1:$P$65536,11,0)</f>
        <v>3015</v>
      </c>
      <c r="J95" s="2" t="str">
        <f>VLOOKUP(B95,[1]Sheet1!$F$1:$Q$65536,12,0)</f>
        <v>100</v>
      </c>
      <c r="K95" s="2" t="str">
        <f>VLOOKUP(B95,[1]Sheet1!$F$1:$R$65536,13,0)</f>
        <v>优秀</v>
      </c>
      <c r="L95" s="2" t="str">
        <f>VLOOKUP(B95,[1]Sheet1!$F$1:$S$65536,14,0)</f>
        <v>8.8</v>
      </c>
      <c r="M95" s="2" t="str">
        <f>VLOOKUP(B95,[1]Sheet1!$F$1:$T$65536,15,0)</f>
        <v>80</v>
      </c>
      <c r="N95" s="2" t="str">
        <f>VLOOKUP(B95,[1]Sheet1!$F$1:$U$65536,16,0)</f>
        <v>良好</v>
      </c>
      <c r="O95" s="2" t="str">
        <f>VLOOKUP(B95,[1]Sheet1!$F$1:$V$65536,17,0)</f>
        <v>36</v>
      </c>
      <c r="P95" s="2" t="str">
        <f>VLOOKUP(B95,[1]Sheet1!$F$1:$W$65536,18,0)</f>
        <v>100</v>
      </c>
      <c r="Q95" s="2" t="str">
        <f>VLOOKUP(B95,[1]Sheet1!$F$1:$X$65536,19,0)</f>
        <v>优秀</v>
      </c>
      <c r="R95" s="2"/>
      <c r="S95" s="2"/>
      <c r="T95" s="2"/>
      <c r="U95" s="2"/>
      <c r="V95" s="2"/>
      <c r="W95" s="2"/>
      <c r="X95" s="2"/>
      <c r="Y95" s="2" t="str">
        <f>VLOOKUP(B95,[1]Sheet1!$F$1:$AF$65536,27,0)</f>
        <v>100</v>
      </c>
      <c r="Z95" s="2" t="str">
        <f>VLOOKUP(B95,[1]Sheet1!$F$1:$AG$65536,28,0)</f>
        <v>0</v>
      </c>
      <c r="AA95" s="2" t="str">
        <f>VLOOKUP(B95,[1]Sheet1!$F$1:$AH$65536,29,0)</f>
        <v>不及格</v>
      </c>
      <c r="AB95" s="2" t="str">
        <f>VLOOKUP(B95,[1]Sheet1!$F$1:$AI$65536,30,0)</f>
        <v>4.03</v>
      </c>
      <c r="AC95" s="2" t="str">
        <f>VLOOKUP(B95,[1]Sheet1!$F$1:$AJ$65536,31,0)</f>
        <v>78</v>
      </c>
      <c r="AD95" s="2" t="str">
        <f>VLOOKUP(B95,[1]Sheet1!$F$1:$AL$65536,32,0)</f>
        <v>0</v>
      </c>
      <c r="AE95" s="2" t="str">
        <f>VLOOKUP(B95,[1]Sheet1!$F$1:$AL$65536,33,0)</f>
        <v>及格</v>
      </c>
      <c r="AF95" s="2" t="str">
        <f>VLOOKUP(B95,[1]Sheet1!$F$1:$AM$65536,34,0)</f>
        <v/>
      </c>
      <c r="AG95" s="2" t="str">
        <f>VLOOKUP(B95,[1]Sheet1!$F$1:$AN$65536,35,0)</f>
        <v/>
      </c>
      <c r="AH95" s="2" t="str">
        <f>VLOOKUP(B95,[1]Sheet1!$F$1:$AO$65536,36,0)</f>
        <v/>
      </c>
      <c r="AI95" s="2" t="str">
        <f>VLOOKUP(B95,[1]Sheet1!$F$1:$AP$65536,37,0)</f>
        <v/>
      </c>
      <c r="AJ95" s="2" t="str">
        <f>VLOOKUP(B95,[1]Sheet1!$F$1:$AQ$65536,38,0)</f>
        <v>46</v>
      </c>
      <c r="AK95" s="2" t="str">
        <f>VLOOKUP(B95,[1]Sheet1!$F$1:$AR$65536,39,0)</f>
        <v>85</v>
      </c>
      <c r="AL95" s="2" t="str">
        <f>VLOOKUP(B95,[1]Sheet1!$F$1:$AS$65536,40,0)</f>
        <v>0</v>
      </c>
      <c r="AM95" s="2" t="str">
        <f>VLOOKUP(B95,[1]Sheet1!$F$1:$AT$65536,41,0)</f>
        <v>良好</v>
      </c>
      <c r="AN95" s="2" t="str">
        <f>VLOOKUP(B95,[1]Sheet1!$F$1:$AU$65536,42,0)</f>
        <v/>
      </c>
      <c r="AO95" s="2" t="str">
        <f>VLOOKUP(B95,[1]Sheet1!$F$1:$AV$65536,43,0)</f>
        <v/>
      </c>
      <c r="AP95" s="2" t="str">
        <f>VLOOKUP(B95,[1]Sheet1!$F$1:$AW$65536,44,0)</f>
        <v/>
      </c>
      <c r="AQ95" s="2" t="str">
        <f>VLOOKUP(B95,[1]Sheet1!$F$1:$AX$65536,45,0)</f>
        <v/>
      </c>
      <c r="AR95" s="2" t="str">
        <f>VLOOKUP(B95,[1]Sheet1!$F$1:$AY$65536,46,0)</f>
        <v>80.1</v>
      </c>
      <c r="AS95" s="2" t="str">
        <f>VLOOKUP(B95,[1]Sheet1!$F$1:$AZ$65536,47,0)</f>
        <v>0</v>
      </c>
      <c r="AT95" s="2" t="str">
        <f>VLOOKUP(B95,[1]Sheet1!$F$1:$BA$65536,48,0)</f>
        <v>80.1</v>
      </c>
      <c r="AU95" s="2" t="str">
        <f>VLOOKUP(B95,[1]Sheet1!$F$1:$BB$65536,49,0)</f>
        <v>良好</v>
      </c>
    </row>
    <row r="96" spans="1:47">
      <c r="A96" s="3">
        <v>4</v>
      </c>
      <c r="B96" s="8" t="s">
        <v>280</v>
      </c>
      <c r="C96" s="2" t="str">
        <f>VLOOKUP(B96,[1]Sheet1!$F$1:$J$65536,5,0)</f>
        <v>166.5</v>
      </c>
      <c r="D96" s="2" t="str">
        <f>VLOOKUP(B96,[1]Sheet1!$F$1:$K$65536,6,0)</f>
        <v>57.6</v>
      </c>
      <c r="E96" s="2" t="str">
        <f>VLOOKUP(B96,[1]Sheet1!$F$1:$L$65536,7,0)</f>
        <v>5.0</v>
      </c>
      <c r="F96" s="2" t="str">
        <f>VLOOKUP(B96,[1]Sheet1!$F$1:$M$65536,8,0)</f>
        <v>5.1</v>
      </c>
      <c r="G96" s="2" t="str">
        <f>VLOOKUP(B96,[1]Sheet1!$F$1:$N$65536,9,0)</f>
        <v>100</v>
      </c>
      <c r="H96" s="2" t="str">
        <f>VLOOKUP(B96,[1]Sheet1!$F$1:$O$65536,10,0)</f>
        <v>正常</v>
      </c>
      <c r="I96" s="2" t="str">
        <f>VLOOKUP(B96,[1]Sheet1!$F$1:$P$65536,11,0)</f>
        <v>3168</v>
      </c>
      <c r="J96" s="2" t="str">
        <f>VLOOKUP(B96,[1]Sheet1!$F$1:$Q$65536,12,0)</f>
        <v>100</v>
      </c>
      <c r="K96" s="2" t="str">
        <f>VLOOKUP(B96,[1]Sheet1!$F$1:$R$65536,13,0)</f>
        <v>优秀</v>
      </c>
      <c r="L96" s="2" t="str">
        <f>VLOOKUP(B96,[1]Sheet1!$F$1:$S$65536,14,0)</f>
        <v>8.3</v>
      </c>
      <c r="M96" s="2" t="str">
        <f>VLOOKUP(B96,[1]Sheet1!$F$1:$T$65536,15,0)</f>
        <v>85</v>
      </c>
      <c r="N96" s="2" t="str">
        <f>VLOOKUP(B96,[1]Sheet1!$F$1:$U$65536,16,0)</f>
        <v>良好</v>
      </c>
      <c r="O96" s="2" t="str">
        <f>VLOOKUP(B96,[1]Sheet1!$F$1:$V$65536,17,0)</f>
        <v>11</v>
      </c>
      <c r="P96" s="2" t="str">
        <f>VLOOKUP(B96,[1]Sheet1!$F$1:$W$65536,18,0)</f>
        <v>72</v>
      </c>
      <c r="Q96" s="2" t="str">
        <f>VLOOKUP(B96,[1]Sheet1!$F$1:$X$65536,19,0)</f>
        <v>及格</v>
      </c>
      <c r="R96" s="2"/>
      <c r="S96" s="2"/>
      <c r="T96" s="2"/>
      <c r="U96" s="2"/>
      <c r="V96" s="2"/>
      <c r="W96" s="2"/>
      <c r="X96" s="2"/>
      <c r="Y96" s="2" t="str">
        <f>VLOOKUP(B96,[1]Sheet1!$F$1:$AF$65536,27,0)</f>
        <v>190</v>
      </c>
      <c r="Z96" s="2" t="str">
        <f>VLOOKUP(B96,[1]Sheet1!$F$1:$AG$65536,28,0)</f>
        <v>90</v>
      </c>
      <c r="AA96" s="2" t="str">
        <f>VLOOKUP(B96,[1]Sheet1!$F$1:$AH$65536,29,0)</f>
        <v>优秀</v>
      </c>
      <c r="AB96" s="2" t="str">
        <f>VLOOKUP(B96,[1]Sheet1!$F$1:$AI$65536,30,0)</f>
        <v>3.42</v>
      </c>
      <c r="AC96" s="2" t="str">
        <f>VLOOKUP(B96,[1]Sheet1!$F$1:$AJ$65536,31,0)</f>
        <v>90</v>
      </c>
      <c r="AD96" s="2" t="str">
        <f>VLOOKUP(B96,[1]Sheet1!$F$1:$AL$65536,32,0)</f>
        <v>0</v>
      </c>
      <c r="AE96" s="2" t="str">
        <f>VLOOKUP(B96,[1]Sheet1!$F$1:$AL$65536,33,0)</f>
        <v>优秀</v>
      </c>
      <c r="AF96" s="2" t="str">
        <f>VLOOKUP(B96,[1]Sheet1!$F$1:$AM$65536,34,0)</f>
        <v/>
      </c>
      <c r="AG96" s="2" t="str">
        <f>VLOOKUP(B96,[1]Sheet1!$F$1:$AN$65536,35,0)</f>
        <v/>
      </c>
      <c r="AH96" s="2" t="str">
        <f>VLOOKUP(B96,[1]Sheet1!$F$1:$AO$65536,36,0)</f>
        <v/>
      </c>
      <c r="AI96" s="2" t="str">
        <f>VLOOKUP(B96,[1]Sheet1!$F$1:$AP$65536,37,0)</f>
        <v/>
      </c>
      <c r="AJ96" s="2" t="str">
        <f>VLOOKUP(B96,[1]Sheet1!$F$1:$AQ$65536,38,0)</f>
        <v>40</v>
      </c>
      <c r="AK96" s="2" t="str">
        <f>VLOOKUP(B96,[1]Sheet1!$F$1:$AR$65536,39,0)</f>
        <v>78</v>
      </c>
      <c r="AL96" s="2" t="str">
        <f>VLOOKUP(B96,[1]Sheet1!$F$1:$AS$65536,40,0)</f>
        <v>0</v>
      </c>
      <c r="AM96" s="2" t="str">
        <f>VLOOKUP(B96,[1]Sheet1!$F$1:$AT$65536,41,0)</f>
        <v>及格</v>
      </c>
      <c r="AN96" s="2" t="str">
        <f>VLOOKUP(B96,[1]Sheet1!$F$1:$AU$65536,42,0)</f>
        <v/>
      </c>
      <c r="AO96" s="2" t="str">
        <f>VLOOKUP(B96,[1]Sheet1!$F$1:$AV$65536,43,0)</f>
        <v/>
      </c>
      <c r="AP96" s="2" t="str">
        <f>VLOOKUP(B96,[1]Sheet1!$F$1:$AW$65536,44,0)</f>
        <v/>
      </c>
      <c r="AQ96" s="2" t="str">
        <f>VLOOKUP(B96,[1]Sheet1!$F$1:$AX$65536,45,0)</f>
        <v/>
      </c>
      <c r="AR96" s="2" t="str">
        <f>VLOOKUP(B96,[1]Sheet1!$F$1:$AY$65536,46,0)</f>
        <v>89.0</v>
      </c>
      <c r="AS96" s="2" t="str">
        <f>VLOOKUP(B96,[1]Sheet1!$F$1:$AZ$65536,47,0)</f>
        <v>0</v>
      </c>
      <c r="AT96" s="2" t="str">
        <f>VLOOKUP(B96,[1]Sheet1!$F$1:$BA$65536,48,0)</f>
        <v>89</v>
      </c>
      <c r="AU96" s="2" t="str">
        <f>VLOOKUP(B96,[1]Sheet1!$F$1:$BB$65536,49,0)</f>
        <v>良好</v>
      </c>
    </row>
    <row r="97" spans="1:47">
      <c r="A97" s="3">
        <v>4</v>
      </c>
      <c r="B97" s="8" t="s">
        <v>281</v>
      </c>
      <c r="C97" s="2" t="str">
        <f>VLOOKUP(B97,[1]Sheet1!$F$1:$J$65536,5,0)</f>
        <v>155</v>
      </c>
      <c r="D97" s="2" t="str">
        <f>VLOOKUP(B97,[1]Sheet1!$F$1:$K$65536,6,0)</f>
        <v>39.7</v>
      </c>
      <c r="E97" s="2" t="str">
        <f>VLOOKUP(B97,[1]Sheet1!$F$1:$L$65536,7,0)</f>
        <v>4.6</v>
      </c>
      <c r="F97" s="2" t="str">
        <f>VLOOKUP(B97,[1]Sheet1!$F$1:$M$65536,8,0)</f>
        <v>4.6</v>
      </c>
      <c r="G97" s="2" t="str">
        <f>VLOOKUP(B97,[1]Sheet1!$F$1:$N$65536,9,0)</f>
        <v>100</v>
      </c>
      <c r="H97" s="2" t="str">
        <f>VLOOKUP(B97,[1]Sheet1!$F$1:$O$65536,10,0)</f>
        <v>正常</v>
      </c>
      <c r="I97" s="2" t="str">
        <f>VLOOKUP(B97,[1]Sheet1!$F$1:$P$65536,11,0)</f>
        <v>2760</v>
      </c>
      <c r="J97" s="2" t="str">
        <f>VLOOKUP(B97,[1]Sheet1!$F$1:$Q$65536,12,0)</f>
        <v>85</v>
      </c>
      <c r="K97" s="2" t="str">
        <f>VLOOKUP(B97,[1]Sheet1!$F$1:$R$65536,13,0)</f>
        <v>良好</v>
      </c>
      <c r="L97" s="2" t="str">
        <f>VLOOKUP(B97,[1]Sheet1!$F$1:$S$65536,14,0)</f>
        <v>8.7</v>
      </c>
      <c r="M97" s="2" t="str">
        <f>VLOOKUP(B97,[1]Sheet1!$F$1:$T$65536,15,0)</f>
        <v>80</v>
      </c>
      <c r="N97" s="2" t="str">
        <f>VLOOKUP(B97,[1]Sheet1!$F$1:$U$65536,16,0)</f>
        <v>良好</v>
      </c>
      <c r="O97" s="2" t="str">
        <f>VLOOKUP(B97,[1]Sheet1!$F$1:$V$65536,17,0)</f>
        <v>20</v>
      </c>
      <c r="P97" s="2" t="str">
        <f>VLOOKUP(B97,[1]Sheet1!$F$1:$W$65536,18,0)</f>
        <v>90</v>
      </c>
      <c r="Q97" s="2" t="str">
        <f>VLOOKUP(B97,[1]Sheet1!$F$1:$X$65536,19,0)</f>
        <v>优秀</v>
      </c>
      <c r="R97" s="2"/>
      <c r="S97" s="2"/>
      <c r="T97" s="2"/>
      <c r="U97" s="2"/>
      <c r="V97" s="2"/>
      <c r="W97" s="2"/>
      <c r="X97" s="2"/>
      <c r="Y97" s="2" t="str">
        <f>VLOOKUP(B97,[1]Sheet1!$F$1:$AF$65536,27,0)</f>
        <v>175</v>
      </c>
      <c r="Z97" s="2" t="str">
        <f>VLOOKUP(B97,[1]Sheet1!$F$1:$AG$65536,28,0)</f>
        <v>80</v>
      </c>
      <c r="AA97" s="2" t="str">
        <f>VLOOKUP(B97,[1]Sheet1!$F$1:$AH$65536,29,0)</f>
        <v>良好</v>
      </c>
      <c r="AB97" s="2" t="str">
        <f>VLOOKUP(B97,[1]Sheet1!$F$1:$AI$65536,30,0)</f>
        <v>4.11</v>
      </c>
      <c r="AC97" s="2" t="str">
        <f>VLOOKUP(B97,[1]Sheet1!$F$1:$AJ$65536,31,0)</f>
        <v>74</v>
      </c>
      <c r="AD97" s="2" t="str">
        <f>VLOOKUP(B97,[1]Sheet1!$F$1:$AL$65536,32,0)</f>
        <v>0</v>
      </c>
      <c r="AE97" s="2" t="str">
        <f>VLOOKUP(B97,[1]Sheet1!$F$1:$AL$65536,33,0)</f>
        <v>及格</v>
      </c>
      <c r="AF97" s="2" t="str">
        <f>VLOOKUP(B97,[1]Sheet1!$F$1:$AM$65536,34,0)</f>
        <v/>
      </c>
      <c r="AG97" s="2" t="str">
        <f>VLOOKUP(B97,[1]Sheet1!$F$1:$AN$65536,35,0)</f>
        <v/>
      </c>
      <c r="AH97" s="2" t="str">
        <f>VLOOKUP(B97,[1]Sheet1!$F$1:$AO$65536,36,0)</f>
        <v/>
      </c>
      <c r="AI97" s="2" t="str">
        <f>VLOOKUP(B97,[1]Sheet1!$F$1:$AP$65536,37,0)</f>
        <v/>
      </c>
      <c r="AJ97" s="2" t="str">
        <f>VLOOKUP(B97,[1]Sheet1!$F$1:$AQ$65536,38,0)</f>
        <v>47</v>
      </c>
      <c r="AK97" s="2" t="str">
        <f>VLOOKUP(B97,[1]Sheet1!$F$1:$AR$65536,39,0)</f>
        <v>90</v>
      </c>
      <c r="AL97" s="2" t="str">
        <f>VLOOKUP(B97,[1]Sheet1!$F$1:$AS$65536,40,0)</f>
        <v>0</v>
      </c>
      <c r="AM97" s="2" t="str">
        <f>VLOOKUP(B97,[1]Sheet1!$F$1:$AT$65536,41,0)</f>
        <v>优秀</v>
      </c>
      <c r="AN97" s="2" t="str">
        <f>VLOOKUP(B97,[1]Sheet1!$F$1:$AU$65536,42,0)</f>
        <v/>
      </c>
      <c r="AO97" s="2" t="str">
        <f>VLOOKUP(B97,[1]Sheet1!$F$1:$AV$65536,43,0)</f>
        <v/>
      </c>
      <c r="AP97" s="2" t="str">
        <f>VLOOKUP(B97,[1]Sheet1!$F$1:$AW$65536,44,0)</f>
        <v/>
      </c>
      <c r="AQ97" s="2" t="str">
        <f>VLOOKUP(B97,[1]Sheet1!$F$1:$AX$65536,45,0)</f>
        <v/>
      </c>
      <c r="AR97" s="2" t="str">
        <f>VLOOKUP(B97,[1]Sheet1!$F$1:$AY$65536,46,0)</f>
        <v>84.5</v>
      </c>
      <c r="AS97" s="2" t="str">
        <f>VLOOKUP(B97,[1]Sheet1!$F$1:$AZ$65536,47,0)</f>
        <v>0</v>
      </c>
      <c r="AT97" s="2" t="str">
        <f>VLOOKUP(B97,[1]Sheet1!$F$1:$BA$65536,48,0)</f>
        <v>84.5</v>
      </c>
      <c r="AU97" s="2" t="str">
        <f>VLOOKUP(B97,[1]Sheet1!$F$1:$BB$65536,49,0)</f>
        <v>良好</v>
      </c>
    </row>
    <row r="98" spans="1:47">
      <c r="A98" s="3">
        <v>5</v>
      </c>
      <c r="B98" s="3" t="s">
        <v>282</v>
      </c>
      <c r="C98" s="2" t="str">
        <f>VLOOKUP(B98,[1]Sheet1!$F$1:$J$65536,5,0)</f>
        <v>162.5</v>
      </c>
      <c r="D98" s="2" t="str">
        <f>VLOOKUP(B98,[1]Sheet1!$F$1:$K$65536,6,0)</f>
        <v>54.7</v>
      </c>
      <c r="E98" s="2" t="str">
        <f>VLOOKUP(B98,[1]Sheet1!$F$1:$L$65536,7,0)</f>
        <v>4.5</v>
      </c>
      <c r="F98" s="2" t="str">
        <f>VLOOKUP(B98,[1]Sheet1!$F$1:$M$65536,8,0)</f>
        <v>4.4</v>
      </c>
      <c r="G98" s="2" t="str">
        <f>VLOOKUP(B98,[1]Sheet1!$F$1:$N$65536,9,0)</f>
        <v>100</v>
      </c>
      <c r="H98" s="2" t="str">
        <f>VLOOKUP(B98,[1]Sheet1!$F$1:$O$65536,10,0)</f>
        <v>正常</v>
      </c>
      <c r="I98" s="2" t="str">
        <f>VLOOKUP(B98,[1]Sheet1!$F$1:$P$65536,11,0)</f>
        <v>2840</v>
      </c>
      <c r="J98" s="2" t="str">
        <f>VLOOKUP(B98,[1]Sheet1!$F$1:$Q$65536,12,0)</f>
        <v>90</v>
      </c>
      <c r="K98" s="2" t="str">
        <f>VLOOKUP(B98,[1]Sheet1!$F$1:$R$65536,13,0)</f>
        <v>优秀</v>
      </c>
      <c r="L98" s="2" t="str">
        <f>VLOOKUP(B98,[1]Sheet1!$F$1:$S$65536,14,0)</f>
        <v>8.9</v>
      </c>
      <c r="M98" s="2" t="str">
        <f>VLOOKUP(B98,[1]Sheet1!$F$1:$T$65536,15,0)</f>
        <v>78</v>
      </c>
      <c r="N98" s="2" t="str">
        <f>VLOOKUP(B98,[1]Sheet1!$F$1:$U$65536,16,0)</f>
        <v>及格</v>
      </c>
      <c r="O98" s="2" t="str">
        <f>VLOOKUP(B98,[1]Sheet1!$F$1:$V$65536,17,0)</f>
        <v>22.5</v>
      </c>
      <c r="P98" s="2" t="str">
        <f>VLOOKUP(B98,[1]Sheet1!$F$1:$W$65536,18,0)</f>
        <v>95</v>
      </c>
      <c r="Q98" s="2" t="str">
        <f>VLOOKUP(B98,[1]Sheet1!$F$1:$X$65536,19,0)</f>
        <v>优秀</v>
      </c>
      <c r="R98" s="2"/>
      <c r="S98" s="2"/>
      <c r="T98" s="2"/>
      <c r="U98" s="2"/>
      <c r="V98" s="2"/>
      <c r="W98" s="2"/>
      <c r="X98" s="2"/>
      <c r="Y98" s="2" t="str">
        <f>VLOOKUP(B98,[1]Sheet1!$F$1:$AF$65536,27,0)</f>
        <v>187</v>
      </c>
      <c r="Z98" s="2" t="str">
        <f>VLOOKUP(B98,[1]Sheet1!$F$1:$AG$65536,28,0)</f>
        <v>85</v>
      </c>
      <c r="AA98" s="2" t="str">
        <f>VLOOKUP(B98,[1]Sheet1!$F$1:$AH$65536,29,0)</f>
        <v>良好</v>
      </c>
      <c r="AB98" s="2" t="str">
        <f>VLOOKUP(B98,[1]Sheet1!$F$1:$AI$65536,30,0)</f>
        <v>3.42</v>
      </c>
      <c r="AC98" s="2" t="str">
        <f>VLOOKUP(B98,[1]Sheet1!$F$1:$AJ$65536,31,0)</f>
        <v>90</v>
      </c>
      <c r="AD98" s="2" t="str">
        <f>VLOOKUP(B98,[1]Sheet1!$F$1:$AL$65536,32,0)</f>
        <v>0</v>
      </c>
      <c r="AE98" s="2" t="str">
        <f>VLOOKUP(B98,[1]Sheet1!$F$1:$AL$65536,33,0)</f>
        <v>优秀</v>
      </c>
      <c r="AF98" s="2" t="str">
        <f>VLOOKUP(B98,[1]Sheet1!$F$1:$AM$65536,34,0)</f>
        <v/>
      </c>
      <c r="AG98" s="2" t="str">
        <f>VLOOKUP(B98,[1]Sheet1!$F$1:$AN$65536,35,0)</f>
        <v/>
      </c>
      <c r="AH98" s="2" t="str">
        <f>VLOOKUP(B98,[1]Sheet1!$F$1:$AO$65536,36,0)</f>
        <v/>
      </c>
      <c r="AI98" s="2" t="str">
        <f>VLOOKUP(B98,[1]Sheet1!$F$1:$AP$65536,37,0)</f>
        <v/>
      </c>
      <c r="AJ98" s="2" t="str">
        <f>VLOOKUP(B98,[1]Sheet1!$F$1:$AQ$65536,38,0)</f>
        <v>46</v>
      </c>
      <c r="AK98" s="2" t="str">
        <f>VLOOKUP(B98,[1]Sheet1!$F$1:$AR$65536,39,0)</f>
        <v>85</v>
      </c>
      <c r="AL98" s="2" t="str">
        <f>VLOOKUP(B98,[1]Sheet1!$F$1:$AS$65536,40,0)</f>
        <v>0</v>
      </c>
      <c r="AM98" s="2" t="str">
        <f>VLOOKUP(B98,[1]Sheet1!$F$1:$AT$65536,41,0)</f>
        <v>良好</v>
      </c>
      <c r="AN98" s="2" t="str">
        <f>VLOOKUP(B98,[1]Sheet1!$F$1:$AU$65536,42,0)</f>
        <v/>
      </c>
      <c r="AO98" s="2" t="str">
        <f>VLOOKUP(B98,[1]Sheet1!$F$1:$AV$65536,43,0)</f>
        <v/>
      </c>
      <c r="AP98" s="2" t="str">
        <f>VLOOKUP(B98,[1]Sheet1!$F$1:$AW$65536,44,0)</f>
        <v/>
      </c>
      <c r="AQ98" s="2" t="str">
        <f>VLOOKUP(B98,[1]Sheet1!$F$1:$AX$65536,45,0)</f>
        <v/>
      </c>
      <c r="AR98" s="2" t="str">
        <f>VLOOKUP(B98,[1]Sheet1!$F$1:$AY$65536,46,0)</f>
        <v>88.6</v>
      </c>
      <c r="AS98" s="2" t="str">
        <f>VLOOKUP(B98,[1]Sheet1!$F$1:$AZ$65536,47,0)</f>
        <v>0</v>
      </c>
      <c r="AT98" s="2" t="str">
        <f>VLOOKUP(B98,[1]Sheet1!$F$1:$BA$65536,48,0)</f>
        <v>88.6</v>
      </c>
      <c r="AU98" s="2" t="str">
        <f>VLOOKUP(B98,[1]Sheet1!$F$1:$BB$65536,49,0)</f>
        <v>良好</v>
      </c>
    </row>
    <row r="99" spans="1:47">
      <c r="A99" s="3">
        <v>5</v>
      </c>
      <c r="B99" s="3" t="s">
        <v>283</v>
      </c>
      <c r="C99" s="2" t="str">
        <f>VLOOKUP(B99,[1]Sheet1!$F$1:$J$65536,5,0)</f>
        <v>181</v>
      </c>
      <c r="D99" s="2" t="str">
        <f>VLOOKUP(B99,[1]Sheet1!$F$1:$K$65536,6,0)</f>
        <v>82.1</v>
      </c>
      <c r="E99" s="2" t="str">
        <f>VLOOKUP(B99,[1]Sheet1!$F$1:$L$65536,7,0)</f>
        <v>5.1</v>
      </c>
      <c r="F99" s="2" t="str">
        <f>VLOOKUP(B99,[1]Sheet1!$F$1:$M$65536,8,0)</f>
        <v>5.0</v>
      </c>
      <c r="G99" s="2" t="str">
        <f>VLOOKUP(B99,[1]Sheet1!$F$1:$N$65536,9,0)</f>
        <v>80</v>
      </c>
      <c r="H99" s="2" t="str">
        <f>VLOOKUP(B99,[1]Sheet1!$F$1:$O$65536,10,0)</f>
        <v>超重</v>
      </c>
      <c r="I99" s="2" t="str">
        <f>VLOOKUP(B99,[1]Sheet1!$F$1:$P$65536,11,0)</f>
        <v>3700</v>
      </c>
      <c r="J99" s="2" t="str">
        <f>VLOOKUP(B99,[1]Sheet1!$F$1:$Q$65536,12,0)</f>
        <v>90</v>
      </c>
      <c r="K99" s="2" t="str">
        <f>VLOOKUP(B99,[1]Sheet1!$F$1:$R$65536,13,0)</f>
        <v>优秀</v>
      </c>
      <c r="L99" s="2" t="str">
        <f>VLOOKUP(B99,[1]Sheet1!$F$1:$S$65536,14,0)</f>
        <v>8.7</v>
      </c>
      <c r="M99" s="2" t="str">
        <f>VLOOKUP(B99,[1]Sheet1!$F$1:$T$65536,15,0)</f>
        <v>72</v>
      </c>
      <c r="N99" s="2" t="str">
        <f>VLOOKUP(B99,[1]Sheet1!$F$1:$U$65536,16,0)</f>
        <v>及格</v>
      </c>
      <c r="O99" s="2" t="str">
        <f>VLOOKUP(B99,[1]Sheet1!$F$1:$V$65536,17,0)</f>
        <v>14</v>
      </c>
      <c r="P99" s="2" t="str">
        <f>VLOOKUP(B99,[1]Sheet1!$F$1:$W$65536,18,0)</f>
        <v>85</v>
      </c>
      <c r="Q99" s="2" t="str">
        <f>VLOOKUP(B99,[1]Sheet1!$F$1:$X$65536,19,0)</f>
        <v>良好</v>
      </c>
      <c r="R99" s="2"/>
      <c r="S99" s="2"/>
      <c r="T99" s="2"/>
      <c r="U99" s="2"/>
      <c r="V99" s="2"/>
      <c r="W99" s="2"/>
      <c r="X99" s="2"/>
      <c r="Y99" s="2" t="str">
        <f>VLOOKUP(B99,[1]Sheet1!$F$1:$AF$65536,27,0)</f>
        <v>190</v>
      </c>
      <c r="Z99" s="2" t="str">
        <f>VLOOKUP(B99,[1]Sheet1!$F$1:$AG$65536,28,0)</f>
        <v>70</v>
      </c>
      <c r="AA99" s="2" t="str">
        <f>VLOOKUP(B99,[1]Sheet1!$F$1:$AH$65536,29,0)</f>
        <v>及格</v>
      </c>
      <c r="AB99" s="2" t="str">
        <f>VLOOKUP(B99,[1]Sheet1!$F$1:$AI$65536,30,0)</f>
        <v/>
      </c>
      <c r="AC99" s="2" t="str">
        <f>VLOOKUP(B99,[1]Sheet1!$F$1:$AJ$65536,31,0)</f>
        <v/>
      </c>
      <c r="AD99" s="2" t="str">
        <f>VLOOKUP(B99,[1]Sheet1!$F$1:$AL$65536,32,0)</f>
        <v/>
      </c>
      <c r="AE99" s="2" t="str">
        <f>VLOOKUP(B99,[1]Sheet1!$F$1:$AL$65536,33,0)</f>
        <v/>
      </c>
      <c r="AF99" s="2" t="str">
        <f>VLOOKUP(B99,[1]Sheet1!$F$1:$AM$65536,34,0)</f>
        <v>4.01</v>
      </c>
      <c r="AG99" s="2" t="str">
        <f>VLOOKUP(B99,[1]Sheet1!$F$1:$AN$65536,35,0)</f>
        <v>85</v>
      </c>
      <c r="AH99" s="2" t="str">
        <f>VLOOKUP(B99,[1]Sheet1!$F$1:$AO$65536,36,0)</f>
        <v>0</v>
      </c>
      <c r="AI99" s="2" t="str">
        <f>VLOOKUP(B99,[1]Sheet1!$F$1:$AP$65536,37,0)</f>
        <v>良好</v>
      </c>
      <c r="AJ99" s="2" t="str">
        <f>VLOOKUP(B99,[1]Sheet1!$F$1:$AQ$65536,38,0)</f>
        <v/>
      </c>
      <c r="AK99" s="2" t="str">
        <f>VLOOKUP(B99,[1]Sheet1!$F$1:$AR$65536,39,0)</f>
        <v/>
      </c>
      <c r="AL99" s="2" t="str">
        <f>VLOOKUP(B99,[1]Sheet1!$F$1:$AS$65536,40,0)</f>
        <v/>
      </c>
      <c r="AM99" s="2" t="str">
        <f>VLOOKUP(B99,[1]Sheet1!$F$1:$AT$65536,41,0)</f>
        <v/>
      </c>
      <c r="AN99" s="2" t="str">
        <f>VLOOKUP(B99,[1]Sheet1!$F$1:$AU$65536,42,0)</f>
        <v>5</v>
      </c>
      <c r="AO99" s="2" t="str">
        <f>VLOOKUP(B99,[1]Sheet1!$F$1:$AV$65536,43,0)</f>
        <v>60</v>
      </c>
      <c r="AP99" s="2" t="str">
        <f>VLOOKUP(B99,[1]Sheet1!$F$1:$AW$65536,44,0)</f>
        <v>0</v>
      </c>
      <c r="AQ99" s="2" t="str">
        <f>VLOOKUP(B99,[1]Sheet1!$F$1:$AX$65536,45,0)</f>
        <v>及格</v>
      </c>
      <c r="AR99" s="2" t="str">
        <f>VLOOKUP(B99,[1]Sheet1!$F$1:$AY$65536,46,0)</f>
        <v>78.4</v>
      </c>
      <c r="AS99" s="2" t="str">
        <f>VLOOKUP(B99,[1]Sheet1!$F$1:$AZ$65536,47,0)</f>
        <v>0</v>
      </c>
      <c r="AT99" s="2" t="str">
        <f>VLOOKUP(B99,[1]Sheet1!$F$1:$BA$65536,48,0)</f>
        <v>78.4</v>
      </c>
      <c r="AU99" s="2" t="str">
        <f>VLOOKUP(B99,[1]Sheet1!$F$1:$BB$65536,49,0)</f>
        <v>及格</v>
      </c>
    </row>
    <row r="100" spans="1:47">
      <c r="A100" s="3">
        <v>5</v>
      </c>
      <c r="B100" s="3" t="s">
        <v>284</v>
      </c>
      <c r="C100" s="2" t="str">
        <f>VLOOKUP(B100,[1]Sheet1!$F$1:$J$65536,5,0)</f>
        <v>170.5</v>
      </c>
      <c r="D100" s="2" t="str">
        <f>VLOOKUP(B100,[1]Sheet1!$F$1:$K$65536,6,0)</f>
        <v>59.5</v>
      </c>
      <c r="E100" s="2" t="str">
        <f>VLOOKUP(B100,[1]Sheet1!$F$1:$L$65536,7,0)</f>
        <v>4.6</v>
      </c>
      <c r="F100" s="2" t="str">
        <f>VLOOKUP(B100,[1]Sheet1!$F$1:$M$65536,8,0)</f>
        <v>4.2</v>
      </c>
      <c r="G100" s="2" t="str">
        <f>VLOOKUP(B100,[1]Sheet1!$F$1:$N$65536,9,0)</f>
        <v>100</v>
      </c>
      <c r="H100" s="2" t="str">
        <f>VLOOKUP(B100,[1]Sheet1!$F$1:$O$65536,10,0)</f>
        <v>正常</v>
      </c>
      <c r="I100" s="2" t="str">
        <f>VLOOKUP(B100,[1]Sheet1!$F$1:$P$65536,11,0)</f>
        <v>3550</v>
      </c>
      <c r="J100" s="2" t="str">
        <f>VLOOKUP(B100,[1]Sheet1!$F$1:$Q$65536,12,0)</f>
        <v>85</v>
      </c>
      <c r="K100" s="2" t="str">
        <f>VLOOKUP(B100,[1]Sheet1!$F$1:$R$65536,13,0)</f>
        <v>良好</v>
      </c>
      <c r="L100" s="2" t="str">
        <f>VLOOKUP(B100,[1]Sheet1!$F$1:$S$65536,14,0)</f>
        <v>7.7</v>
      </c>
      <c r="M100" s="2" t="str">
        <f>VLOOKUP(B100,[1]Sheet1!$F$1:$T$65536,15,0)</f>
        <v>90</v>
      </c>
      <c r="N100" s="2" t="str">
        <f>VLOOKUP(B100,[1]Sheet1!$F$1:$U$65536,16,0)</f>
        <v>优秀</v>
      </c>
      <c r="O100" s="2" t="str">
        <f>VLOOKUP(B100,[1]Sheet1!$F$1:$V$65536,17,0)</f>
        <v>17</v>
      </c>
      <c r="P100" s="2" t="str">
        <f>VLOOKUP(B100,[1]Sheet1!$F$1:$W$65536,18,0)</f>
        <v>90</v>
      </c>
      <c r="Q100" s="2" t="str">
        <f>VLOOKUP(B100,[1]Sheet1!$F$1:$X$65536,19,0)</f>
        <v>优秀</v>
      </c>
      <c r="R100" s="2"/>
      <c r="S100" s="2"/>
      <c r="T100" s="2"/>
      <c r="U100" s="2"/>
      <c r="V100" s="2"/>
      <c r="W100" s="2"/>
      <c r="X100" s="2"/>
      <c r="Y100" s="2" t="str">
        <f>VLOOKUP(B100,[1]Sheet1!$F$1:$AF$65536,27,0)</f>
        <v>210</v>
      </c>
      <c r="Z100" s="2" t="str">
        <f>VLOOKUP(B100,[1]Sheet1!$F$1:$AG$65536,28,0)</f>
        <v>80</v>
      </c>
      <c r="AA100" s="2" t="str">
        <f>VLOOKUP(B100,[1]Sheet1!$F$1:$AH$65536,29,0)</f>
        <v>良好</v>
      </c>
      <c r="AB100" s="2" t="str">
        <f>VLOOKUP(B100,[1]Sheet1!$F$1:$AI$65536,30,0)</f>
        <v/>
      </c>
      <c r="AC100" s="2" t="str">
        <f>VLOOKUP(B100,[1]Sheet1!$F$1:$AJ$65536,31,0)</f>
        <v/>
      </c>
      <c r="AD100" s="2" t="str">
        <f>VLOOKUP(B100,[1]Sheet1!$F$1:$AL$65536,32,0)</f>
        <v/>
      </c>
      <c r="AE100" s="2" t="str">
        <f>VLOOKUP(B100,[1]Sheet1!$F$1:$AL$65536,33,0)</f>
        <v/>
      </c>
      <c r="AF100" s="2" t="str">
        <f>VLOOKUP(B100,[1]Sheet1!$F$1:$AM$65536,34,0)</f>
        <v>3.58</v>
      </c>
      <c r="AG100" s="2" t="str">
        <f>VLOOKUP(B100,[1]Sheet1!$F$1:$AN$65536,35,0)</f>
        <v>90</v>
      </c>
      <c r="AH100" s="2" t="str">
        <f>VLOOKUP(B100,[1]Sheet1!$F$1:$AO$65536,36,0)</f>
        <v>0</v>
      </c>
      <c r="AI100" s="2" t="str">
        <f>VLOOKUP(B100,[1]Sheet1!$F$1:$AP$65536,37,0)</f>
        <v>优秀</v>
      </c>
      <c r="AJ100" s="2" t="str">
        <f>VLOOKUP(B100,[1]Sheet1!$F$1:$AQ$65536,38,0)</f>
        <v/>
      </c>
      <c r="AK100" s="2" t="str">
        <f>VLOOKUP(B100,[1]Sheet1!$F$1:$AR$65536,39,0)</f>
        <v/>
      </c>
      <c r="AL100" s="2" t="str">
        <f>VLOOKUP(B100,[1]Sheet1!$F$1:$AS$65536,40,0)</f>
        <v/>
      </c>
      <c r="AM100" s="2" t="str">
        <f>VLOOKUP(B100,[1]Sheet1!$F$1:$AT$65536,41,0)</f>
        <v/>
      </c>
      <c r="AN100" s="2" t="str">
        <f>VLOOKUP(B100,[1]Sheet1!$F$1:$AU$65536,42,0)</f>
        <v>3</v>
      </c>
      <c r="AO100" s="2" t="str">
        <f>VLOOKUP(B100,[1]Sheet1!$F$1:$AV$65536,43,0)</f>
        <v>40</v>
      </c>
      <c r="AP100" s="2" t="str">
        <f>VLOOKUP(B100,[1]Sheet1!$F$1:$AW$65536,44,0)</f>
        <v>0</v>
      </c>
      <c r="AQ100" s="2" t="str">
        <f>VLOOKUP(B100,[1]Sheet1!$F$1:$AX$65536,45,0)</f>
        <v>不及格</v>
      </c>
      <c r="AR100" s="2" t="str">
        <f>VLOOKUP(B100,[1]Sheet1!$F$1:$AY$65536,46,0)</f>
        <v>84.8</v>
      </c>
      <c r="AS100" s="2" t="str">
        <f>VLOOKUP(B100,[1]Sheet1!$F$1:$AZ$65536,47,0)</f>
        <v>0</v>
      </c>
      <c r="AT100" s="2" t="str">
        <f>VLOOKUP(B100,[1]Sheet1!$F$1:$BA$65536,48,0)</f>
        <v>84.8</v>
      </c>
      <c r="AU100" s="2" t="str">
        <f>VLOOKUP(B100,[1]Sheet1!$F$1:$BB$65536,49,0)</f>
        <v>良好</v>
      </c>
    </row>
    <row r="101" spans="1:47">
      <c r="A101" s="3">
        <v>5</v>
      </c>
      <c r="B101" s="3" t="s">
        <v>285</v>
      </c>
      <c r="C101" s="2" t="str">
        <f>VLOOKUP(B101,[1]Sheet1!$F$1:$J$65536,5,0)</f>
        <v>182.5</v>
      </c>
      <c r="D101" s="2" t="str">
        <f>VLOOKUP(B101,[1]Sheet1!$F$1:$K$65536,6,0)</f>
        <v>58.1</v>
      </c>
      <c r="E101" s="2" t="str">
        <f>VLOOKUP(B101,[1]Sheet1!$F$1:$L$65536,7,0)</f>
        <v>5.2</v>
      </c>
      <c r="F101" s="2" t="str">
        <f>VLOOKUP(B101,[1]Sheet1!$F$1:$M$65536,8,0)</f>
        <v>5.2</v>
      </c>
      <c r="G101" s="2" t="str">
        <f>VLOOKUP(B101,[1]Sheet1!$F$1:$N$65536,9,0)</f>
        <v>100</v>
      </c>
      <c r="H101" s="2" t="str">
        <f>VLOOKUP(B101,[1]Sheet1!$F$1:$O$65536,10,0)</f>
        <v>正常</v>
      </c>
      <c r="I101" s="2" t="str">
        <f>VLOOKUP(B101,[1]Sheet1!$F$1:$P$65536,11,0)</f>
        <v>4100</v>
      </c>
      <c r="J101" s="2" t="str">
        <f>VLOOKUP(B101,[1]Sheet1!$F$1:$Q$65536,12,0)</f>
        <v>100</v>
      </c>
      <c r="K101" s="2" t="str">
        <f>VLOOKUP(B101,[1]Sheet1!$F$1:$R$65536,13,0)</f>
        <v>优秀</v>
      </c>
      <c r="L101" s="2" t="str">
        <f>VLOOKUP(B101,[1]Sheet1!$F$1:$S$65536,14,0)</f>
        <v>7.4</v>
      </c>
      <c r="M101" s="2" t="str">
        <f>VLOOKUP(B101,[1]Sheet1!$F$1:$T$65536,15,0)</f>
        <v>100</v>
      </c>
      <c r="N101" s="2" t="str">
        <f>VLOOKUP(B101,[1]Sheet1!$F$1:$U$65536,16,0)</f>
        <v>优秀</v>
      </c>
      <c r="O101" s="2" t="str">
        <f>VLOOKUP(B101,[1]Sheet1!$F$1:$V$65536,17,0)</f>
        <v>18</v>
      </c>
      <c r="P101" s="2" t="str">
        <f>VLOOKUP(B101,[1]Sheet1!$F$1:$W$65536,18,0)</f>
        <v>95</v>
      </c>
      <c r="Q101" s="2" t="str">
        <f>VLOOKUP(B101,[1]Sheet1!$F$1:$X$65536,19,0)</f>
        <v>优秀</v>
      </c>
      <c r="R101" s="2"/>
      <c r="S101" s="2"/>
      <c r="T101" s="2"/>
      <c r="U101" s="2"/>
      <c r="V101" s="2"/>
      <c r="W101" s="2"/>
      <c r="X101" s="2"/>
      <c r="Y101" s="2" t="str">
        <f>VLOOKUP(B101,[1]Sheet1!$F$1:$AF$65536,27,0)</f>
        <v>231</v>
      </c>
      <c r="Z101" s="2" t="str">
        <f>VLOOKUP(B101,[1]Sheet1!$F$1:$AG$65536,28,0)</f>
        <v>90</v>
      </c>
      <c r="AA101" s="2" t="str">
        <f>VLOOKUP(B101,[1]Sheet1!$F$1:$AH$65536,29,0)</f>
        <v>优秀</v>
      </c>
      <c r="AB101" s="2" t="str">
        <f>VLOOKUP(B101,[1]Sheet1!$F$1:$AI$65536,30,0)</f>
        <v/>
      </c>
      <c r="AC101" s="2" t="str">
        <f>VLOOKUP(B101,[1]Sheet1!$F$1:$AJ$65536,31,0)</f>
        <v/>
      </c>
      <c r="AD101" s="2" t="str">
        <f>VLOOKUP(B101,[1]Sheet1!$F$1:$AL$65536,32,0)</f>
        <v/>
      </c>
      <c r="AE101" s="2" t="str">
        <f>VLOOKUP(B101,[1]Sheet1!$F$1:$AL$65536,33,0)</f>
        <v/>
      </c>
      <c r="AF101" s="2" t="str">
        <f>VLOOKUP(B101,[1]Sheet1!$F$1:$AM$65536,34,0)</f>
        <v>4.03</v>
      </c>
      <c r="AG101" s="2" t="str">
        <f>VLOOKUP(B101,[1]Sheet1!$F$1:$AN$65536,35,0)</f>
        <v>85</v>
      </c>
      <c r="AH101" s="2" t="str">
        <f>VLOOKUP(B101,[1]Sheet1!$F$1:$AO$65536,36,0)</f>
        <v>0</v>
      </c>
      <c r="AI101" s="2" t="str">
        <f>VLOOKUP(B101,[1]Sheet1!$F$1:$AP$65536,37,0)</f>
        <v>良好</v>
      </c>
      <c r="AJ101" s="2" t="str">
        <f>VLOOKUP(B101,[1]Sheet1!$F$1:$AQ$65536,38,0)</f>
        <v/>
      </c>
      <c r="AK101" s="2" t="str">
        <f>VLOOKUP(B101,[1]Sheet1!$F$1:$AR$65536,39,0)</f>
        <v/>
      </c>
      <c r="AL101" s="2" t="str">
        <f>VLOOKUP(B101,[1]Sheet1!$F$1:$AS$65536,40,0)</f>
        <v/>
      </c>
      <c r="AM101" s="2" t="str">
        <f>VLOOKUP(B101,[1]Sheet1!$F$1:$AT$65536,41,0)</f>
        <v/>
      </c>
      <c r="AN101" s="2" t="str">
        <f>VLOOKUP(B101,[1]Sheet1!$F$1:$AU$65536,42,0)</f>
        <v>5</v>
      </c>
      <c r="AO101" s="2" t="str">
        <f>VLOOKUP(B101,[1]Sheet1!$F$1:$AV$65536,43,0)</f>
        <v>60</v>
      </c>
      <c r="AP101" s="2" t="str">
        <f>VLOOKUP(B101,[1]Sheet1!$F$1:$AW$65536,44,0)</f>
        <v>0</v>
      </c>
      <c r="AQ101" s="2" t="str">
        <f>VLOOKUP(B101,[1]Sheet1!$F$1:$AX$65536,45,0)</f>
        <v>及格</v>
      </c>
      <c r="AR101" s="2" t="str">
        <f>VLOOKUP(B101,[1]Sheet1!$F$1:$AY$65536,46,0)</f>
        <v>91.5</v>
      </c>
      <c r="AS101" s="2" t="str">
        <f>VLOOKUP(B101,[1]Sheet1!$F$1:$AZ$65536,47,0)</f>
        <v>0</v>
      </c>
      <c r="AT101" s="2" t="str">
        <f>VLOOKUP(B101,[1]Sheet1!$F$1:$BA$65536,48,0)</f>
        <v>91.5</v>
      </c>
      <c r="AU101" s="2" t="str">
        <f>VLOOKUP(B101,[1]Sheet1!$F$1:$BB$65536,49,0)</f>
        <v>优秀</v>
      </c>
    </row>
    <row r="102" spans="1:47">
      <c r="A102" s="3">
        <v>5</v>
      </c>
      <c r="B102" s="3" t="s">
        <v>286</v>
      </c>
      <c r="C102" s="2" t="str">
        <f>VLOOKUP(B102,[1]Sheet1!$F$1:$J$65536,5,0)</f>
        <v>153.5</v>
      </c>
      <c r="D102" s="2" t="str">
        <f>VLOOKUP(B102,[1]Sheet1!$F$1:$K$65536,6,0)</f>
        <v>39.6</v>
      </c>
      <c r="E102" s="2" t="str">
        <f>VLOOKUP(B102,[1]Sheet1!$F$1:$L$65536,7,0)</f>
        <v>5.2</v>
      </c>
      <c r="F102" s="2" t="str">
        <f>VLOOKUP(B102,[1]Sheet1!$F$1:$M$65536,8,0)</f>
        <v>5.2</v>
      </c>
      <c r="G102" s="2" t="str">
        <f>VLOOKUP(B102,[1]Sheet1!$F$1:$N$65536,9,0)</f>
        <v>100</v>
      </c>
      <c r="H102" s="2" t="str">
        <f>VLOOKUP(B102,[1]Sheet1!$F$1:$O$65536,10,0)</f>
        <v>正常</v>
      </c>
      <c r="I102" s="2" t="str">
        <f>VLOOKUP(B102,[1]Sheet1!$F$1:$P$65536,11,0)</f>
        <v>3600</v>
      </c>
      <c r="J102" s="2" t="str">
        <f>VLOOKUP(B102,[1]Sheet1!$F$1:$Q$65536,12,0)</f>
        <v>100</v>
      </c>
      <c r="K102" s="2" t="str">
        <f>VLOOKUP(B102,[1]Sheet1!$F$1:$R$65536,13,0)</f>
        <v>优秀</v>
      </c>
      <c r="L102" s="2" t="str">
        <f>VLOOKUP(B102,[1]Sheet1!$F$1:$S$65536,14,0)</f>
        <v>9.2</v>
      </c>
      <c r="M102" s="2" t="str">
        <f>VLOOKUP(B102,[1]Sheet1!$F$1:$T$65536,15,0)</f>
        <v>76</v>
      </c>
      <c r="N102" s="2" t="str">
        <f>VLOOKUP(B102,[1]Sheet1!$F$1:$U$65536,16,0)</f>
        <v>及格</v>
      </c>
      <c r="O102" s="2" t="str">
        <f>VLOOKUP(B102,[1]Sheet1!$F$1:$V$65536,17,0)</f>
        <v>10</v>
      </c>
      <c r="P102" s="2" t="str">
        <f>VLOOKUP(B102,[1]Sheet1!$F$1:$W$65536,18,0)</f>
        <v>70</v>
      </c>
      <c r="Q102" s="2" t="str">
        <f>VLOOKUP(B102,[1]Sheet1!$F$1:$X$65536,19,0)</f>
        <v>及格</v>
      </c>
      <c r="R102" s="2"/>
      <c r="S102" s="2"/>
      <c r="T102" s="2"/>
      <c r="U102" s="2"/>
      <c r="V102" s="2"/>
      <c r="W102" s="2"/>
      <c r="X102" s="2"/>
      <c r="Y102" s="2" t="str">
        <f>VLOOKUP(B102,[1]Sheet1!$F$1:$AF$65536,27,0)</f>
        <v>170</v>
      </c>
      <c r="Z102" s="2" t="str">
        <f>VLOOKUP(B102,[1]Sheet1!$F$1:$AG$65536,28,0)</f>
        <v>76</v>
      </c>
      <c r="AA102" s="2" t="str">
        <f>VLOOKUP(B102,[1]Sheet1!$F$1:$AH$65536,29,0)</f>
        <v>及格</v>
      </c>
      <c r="AB102" s="2" t="str">
        <f>VLOOKUP(B102,[1]Sheet1!$F$1:$AI$65536,30,0)</f>
        <v>3.54</v>
      </c>
      <c r="AC102" s="2" t="str">
        <f>VLOOKUP(B102,[1]Sheet1!$F$1:$AJ$65536,31,0)</f>
        <v>80</v>
      </c>
      <c r="AD102" s="2" t="str">
        <f>VLOOKUP(B102,[1]Sheet1!$F$1:$AL$65536,32,0)</f>
        <v>0</v>
      </c>
      <c r="AE102" s="2" t="str">
        <f>VLOOKUP(B102,[1]Sheet1!$F$1:$AL$65536,33,0)</f>
        <v>良好</v>
      </c>
      <c r="AF102" s="2" t="str">
        <f>VLOOKUP(B102,[1]Sheet1!$F$1:$AM$65536,34,0)</f>
        <v/>
      </c>
      <c r="AG102" s="2" t="str">
        <f>VLOOKUP(B102,[1]Sheet1!$F$1:$AN$65536,35,0)</f>
        <v/>
      </c>
      <c r="AH102" s="2" t="str">
        <f>VLOOKUP(B102,[1]Sheet1!$F$1:$AO$65536,36,0)</f>
        <v/>
      </c>
      <c r="AI102" s="2" t="str">
        <f>VLOOKUP(B102,[1]Sheet1!$F$1:$AP$65536,37,0)</f>
        <v/>
      </c>
      <c r="AJ102" s="2" t="str">
        <f>VLOOKUP(B102,[1]Sheet1!$F$1:$AQ$65536,38,0)</f>
        <v>35</v>
      </c>
      <c r="AK102" s="2" t="str">
        <f>VLOOKUP(B102,[1]Sheet1!$F$1:$AR$65536,39,0)</f>
        <v>74</v>
      </c>
      <c r="AL102" s="2" t="str">
        <f>VLOOKUP(B102,[1]Sheet1!$F$1:$AS$65536,40,0)</f>
        <v>0</v>
      </c>
      <c r="AM102" s="2" t="str">
        <f>VLOOKUP(B102,[1]Sheet1!$F$1:$AT$65536,41,0)</f>
        <v>及格</v>
      </c>
      <c r="AN102" s="2" t="str">
        <f>VLOOKUP(B102,[1]Sheet1!$F$1:$AU$65536,42,0)</f>
        <v/>
      </c>
      <c r="AO102" s="2" t="str">
        <f>VLOOKUP(B102,[1]Sheet1!$F$1:$AV$65536,43,0)</f>
        <v/>
      </c>
      <c r="AP102" s="2" t="str">
        <f>VLOOKUP(B102,[1]Sheet1!$F$1:$AW$65536,44,0)</f>
        <v/>
      </c>
      <c r="AQ102" s="2" t="str">
        <f>VLOOKUP(B102,[1]Sheet1!$F$1:$AX$65536,45,0)</f>
        <v/>
      </c>
      <c r="AR102" s="2" t="str">
        <f>VLOOKUP(B102,[1]Sheet1!$F$1:$AY$65536,46,0)</f>
        <v>83.2</v>
      </c>
      <c r="AS102" s="2" t="str">
        <f>VLOOKUP(B102,[1]Sheet1!$F$1:$AZ$65536,47,0)</f>
        <v>0</v>
      </c>
      <c r="AT102" s="2" t="str">
        <f>VLOOKUP(B102,[1]Sheet1!$F$1:$BA$65536,48,0)</f>
        <v>83.2</v>
      </c>
      <c r="AU102" s="2" t="str">
        <f>VLOOKUP(B102,[1]Sheet1!$F$1:$BB$65536,49,0)</f>
        <v>良好</v>
      </c>
    </row>
    <row r="103" spans="1:47">
      <c r="A103" s="3">
        <v>5</v>
      </c>
      <c r="B103" s="3" t="s">
        <v>287</v>
      </c>
      <c r="C103" s="2" t="str">
        <f>VLOOKUP(B103,[1]Sheet1!$F$1:$J$65536,5,0)</f>
        <v>151</v>
      </c>
      <c r="D103" s="2" t="str">
        <f>VLOOKUP(B103,[1]Sheet1!$F$1:$K$65536,6,0)</f>
        <v>37.8</v>
      </c>
      <c r="E103" s="2" t="str">
        <f>VLOOKUP(B103,[1]Sheet1!$F$1:$L$65536,7,0)</f>
        <v>4.7</v>
      </c>
      <c r="F103" s="2" t="str">
        <f>VLOOKUP(B103,[1]Sheet1!$F$1:$M$65536,8,0)</f>
        <v>4.7</v>
      </c>
      <c r="G103" s="2" t="str">
        <f>VLOOKUP(B103,[1]Sheet1!$F$1:$N$65536,9,0)</f>
        <v>100</v>
      </c>
      <c r="H103" s="2" t="str">
        <f>VLOOKUP(B103,[1]Sheet1!$F$1:$O$65536,10,0)</f>
        <v>正常</v>
      </c>
      <c r="I103" s="2" t="str">
        <f>VLOOKUP(B103,[1]Sheet1!$F$1:$P$65536,11,0)</f>
        <v>3100</v>
      </c>
      <c r="J103" s="2" t="str">
        <f>VLOOKUP(B103,[1]Sheet1!$F$1:$Q$65536,12,0)</f>
        <v>100</v>
      </c>
      <c r="K103" s="2" t="str">
        <f>VLOOKUP(B103,[1]Sheet1!$F$1:$R$65536,13,0)</f>
        <v>优秀</v>
      </c>
      <c r="L103" s="2" t="str">
        <f>VLOOKUP(B103,[1]Sheet1!$F$1:$S$65536,14,0)</f>
        <v>9.1</v>
      </c>
      <c r="M103" s="2" t="str">
        <f>VLOOKUP(B103,[1]Sheet1!$F$1:$T$65536,15,0)</f>
        <v>76</v>
      </c>
      <c r="N103" s="2" t="str">
        <f>VLOOKUP(B103,[1]Sheet1!$F$1:$U$65536,16,0)</f>
        <v>及格</v>
      </c>
      <c r="O103" s="2" t="str">
        <f>VLOOKUP(B103,[1]Sheet1!$F$1:$V$65536,17,0)</f>
        <v>23.5</v>
      </c>
      <c r="P103" s="2" t="str">
        <f>VLOOKUP(B103,[1]Sheet1!$F$1:$W$65536,18,0)</f>
        <v>100</v>
      </c>
      <c r="Q103" s="2" t="str">
        <f>VLOOKUP(B103,[1]Sheet1!$F$1:$X$65536,19,0)</f>
        <v>优秀</v>
      </c>
      <c r="R103" s="2"/>
      <c r="S103" s="2"/>
      <c r="T103" s="2"/>
      <c r="U103" s="2"/>
      <c r="V103" s="2"/>
      <c r="W103" s="2"/>
      <c r="X103" s="2"/>
      <c r="Y103" s="2" t="str">
        <f>VLOOKUP(B103,[1]Sheet1!$F$1:$AF$65536,27,0)</f>
        <v>210</v>
      </c>
      <c r="Z103" s="2" t="str">
        <f>VLOOKUP(B103,[1]Sheet1!$F$1:$AG$65536,28,0)</f>
        <v>100</v>
      </c>
      <c r="AA103" s="2" t="str">
        <f>VLOOKUP(B103,[1]Sheet1!$F$1:$AH$65536,29,0)</f>
        <v>优秀</v>
      </c>
      <c r="AB103" s="2" t="str">
        <f>VLOOKUP(B103,[1]Sheet1!$F$1:$AI$65536,30,0)</f>
        <v>3.45</v>
      </c>
      <c r="AC103" s="2" t="str">
        <f>VLOOKUP(B103,[1]Sheet1!$F$1:$AJ$65536,31,0)</f>
        <v>85</v>
      </c>
      <c r="AD103" s="2" t="str">
        <f>VLOOKUP(B103,[1]Sheet1!$F$1:$AL$65536,32,0)</f>
        <v>0</v>
      </c>
      <c r="AE103" s="2" t="str">
        <f>VLOOKUP(B103,[1]Sheet1!$F$1:$AL$65536,33,0)</f>
        <v>良好</v>
      </c>
      <c r="AF103" s="2" t="str">
        <f>VLOOKUP(B103,[1]Sheet1!$F$1:$AM$65536,34,0)</f>
        <v/>
      </c>
      <c r="AG103" s="2" t="str">
        <f>VLOOKUP(B103,[1]Sheet1!$F$1:$AN$65536,35,0)</f>
        <v/>
      </c>
      <c r="AH103" s="2" t="str">
        <f>VLOOKUP(B103,[1]Sheet1!$F$1:$AO$65536,36,0)</f>
        <v/>
      </c>
      <c r="AI103" s="2" t="str">
        <f>VLOOKUP(B103,[1]Sheet1!$F$1:$AP$65536,37,0)</f>
        <v/>
      </c>
      <c r="AJ103" s="2" t="str">
        <f>VLOOKUP(B103,[1]Sheet1!$F$1:$AQ$65536,38,0)</f>
        <v>42</v>
      </c>
      <c r="AK103" s="2" t="str">
        <f>VLOOKUP(B103,[1]Sheet1!$F$1:$AR$65536,39,0)</f>
        <v>80</v>
      </c>
      <c r="AL103" s="2" t="str">
        <f>VLOOKUP(B103,[1]Sheet1!$F$1:$AS$65536,40,0)</f>
        <v>0</v>
      </c>
      <c r="AM103" s="2" t="str">
        <f>VLOOKUP(B103,[1]Sheet1!$F$1:$AT$65536,41,0)</f>
        <v>良好</v>
      </c>
      <c r="AN103" s="2" t="str">
        <f>VLOOKUP(B103,[1]Sheet1!$F$1:$AU$65536,42,0)</f>
        <v/>
      </c>
      <c r="AO103" s="2" t="str">
        <f>VLOOKUP(B103,[1]Sheet1!$F$1:$AV$65536,43,0)</f>
        <v/>
      </c>
      <c r="AP103" s="2" t="str">
        <f>VLOOKUP(B103,[1]Sheet1!$F$1:$AW$65536,44,0)</f>
        <v/>
      </c>
      <c r="AQ103" s="2" t="str">
        <f>VLOOKUP(B103,[1]Sheet1!$F$1:$AX$65536,45,0)</f>
        <v/>
      </c>
      <c r="AR103" s="2" t="str">
        <f>VLOOKUP(B103,[1]Sheet1!$F$1:$AY$65536,46,0)</f>
        <v>90.2</v>
      </c>
      <c r="AS103" s="2" t="str">
        <f>VLOOKUP(B103,[1]Sheet1!$F$1:$AZ$65536,47,0)</f>
        <v>0</v>
      </c>
      <c r="AT103" s="2" t="str">
        <f>VLOOKUP(B103,[1]Sheet1!$F$1:$BA$65536,48,0)</f>
        <v>90.2</v>
      </c>
      <c r="AU103" s="2" t="str">
        <f>VLOOKUP(B103,[1]Sheet1!$F$1:$BB$65536,49,0)</f>
        <v>优秀</v>
      </c>
    </row>
    <row r="104" spans="1:47">
      <c r="A104" s="3">
        <v>5</v>
      </c>
      <c r="B104" s="3" t="s">
        <v>288</v>
      </c>
      <c r="C104" s="2" t="str">
        <f>VLOOKUP(B104,[1]Sheet1!$F$1:$J$65536,5,0)</f>
        <v>162</v>
      </c>
      <c r="D104" s="2" t="str">
        <f>VLOOKUP(B104,[1]Sheet1!$F$1:$K$65536,6,0)</f>
        <v>50.6</v>
      </c>
      <c r="E104" s="2" t="str">
        <f>VLOOKUP(B104,[1]Sheet1!$F$1:$L$65536,7,0)</f>
        <v>4.8</v>
      </c>
      <c r="F104" s="2" t="str">
        <f>VLOOKUP(B104,[1]Sheet1!$F$1:$M$65536,8,0)</f>
        <v>4.6</v>
      </c>
      <c r="G104" s="2" t="str">
        <f>VLOOKUP(B104,[1]Sheet1!$F$1:$N$65536,9,0)</f>
        <v>100</v>
      </c>
      <c r="H104" s="2" t="str">
        <f>VLOOKUP(B104,[1]Sheet1!$F$1:$O$65536,10,0)</f>
        <v>正常</v>
      </c>
      <c r="I104" s="2" t="str">
        <f>VLOOKUP(B104,[1]Sheet1!$F$1:$P$65536,11,0)</f>
        <v>3420</v>
      </c>
      <c r="J104" s="2" t="str">
        <f>VLOOKUP(B104,[1]Sheet1!$F$1:$Q$65536,12,0)</f>
        <v>100</v>
      </c>
      <c r="K104" s="2" t="str">
        <f>VLOOKUP(B104,[1]Sheet1!$F$1:$R$65536,13,0)</f>
        <v>优秀</v>
      </c>
      <c r="L104" s="2" t="str">
        <f>VLOOKUP(B104,[1]Sheet1!$F$1:$S$65536,14,0)</f>
        <v>8.2</v>
      </c>
      <c r="M104" s="2" t="str">
        <f>VLOOKUP(B104,[1]Sheet1!$F$1:$T$65536,15,0)</f>
        <v>90</v>
      </c>
      <c r="N104" s="2" t="str">
        <f>VLOOKUP(B104,[1]Sheet1!$F$1:$U$65536,16,0)</f>
        <v>优秀</v>
      </c>
      <c r="O104" s="2" t="str">
        <f>VLOOKUP(B104,[1]Sheet1!$F$1:$V$65536,17,0)</f>
        <v>29.5</v>
      </c>
      <c r="P104" s="2" t="str">
        <f>VLOOKUP(B104,[1]Sheet1!$F$1:$W$65536,18,0)</f>
        <v>100</v>
      </c>
      <c r="Q104" s="2" t="str">
        <f>VLOOKUP(B104,[1]Sheet1!$F$1:$X$65536,19,0)</f>
        <v>优秀</v>
      </c>
      <c r="R104" s="2"/>
      <c r="S104" s="2"/>
      <c r="T104" s="2"/>
      <c r="U104" s="2"/>
      <c r="V104" s="2"/>
      <c r="W104" s="2"/>
      <c r="X104" s="2"/>
      <c r="Y104" s="2" t="str">
        <f>VLOOKUP(B104,[1]Sheet1!$F$1:$AF$65536,27,0)</f>
        <v>204</v>
      </c>
      <c r="Z104" s="2" t="str">
        <f>VLOOKUP(B104,[1]Sheet1!$F$1:$AG$65536,28,0)</f>
        <v>100</v>
      </c>
      <c r="AA104" s="2" t="str">
        <f>VLOOKUP(B104,[1]Sheet1!$F$1:$AH$65536,29,0)</f>
        <v>优秀</v>
      </c>
      <c r="AB104" s="2" t="str">
        <f>VLOOKUP(B104,[1]Sheet1!$F$1:$AI$65536,30,0)</f>
        <v>3.51</v>
      </c>
      <c r="AC104" s="2" t="str">
        <f>VLOOKUP(B104,[1]Sheet1!$F$1:$AJ$65536,31,0)</f>
        <v>85</v>
      </c>
      <c r="AD104" s="2" t="str">
        <f>VLOOKUP(B104,[1]Sheet1!$F$1:$AL$65536,32,0)</f>
        <v>0</v>
      </c>
      <c r="AE104" s="2" t="str">
        <f>VLOOKUP(B104,[1]Sheet1!$F$1:$AL$65536,33,0)</f>
        <v>良好</v>
      </c>
      <c r="AF104" s="2" t="str">
        <f>VLOOKUP(B104,[1]Sheet1!$F$1:$AM$65536,34,0)</f>
        <v/>
      </c>
      <c r="AG104" s="2" t="str">
        <f>VLOOKUP(B104,[1]Sheet1!$F$1:$AN$65536,35,0)</f>
        <v/>
      </c>
      <c r="AH104" s="2" t="str">
        <f>VLOOKUP(B104,[1]Sheet1!$F$1:$AO$65536,36,0)</f>
        <v/>
      </c>
      <c r="AI104" s="2" t="str">
        <f>VLOOKUP(B104,[1]Sheet1!$F$1:$AP$65536,37,0)</f>
        <v/>
      </c>
      <c r="AJ104" s="2" t="str">
        <f>VLOOKUP(B104,[1]Sheet1!$F$1:$AQ$65536,38,0)</f>
        <v>46</v>
      </c>
      <c r="AK104" s="2" t="str">
        <f>VLOOKUP(B104,[1]Sheet1!$F$1:$AR$65536,39,0)</f>
        <v>85</v>
      </c>
      <c r="AL104" s="2" t="str">
        <f>VLOOKUP(B104,[1]Sheet1!$F$1:$AS$65536,40,0)</f>
        <v>0</v>
      </c>
      <c r="AM104" s="2" t="str">
        <f>VLOOKUP(B104,[1]Sheet1!$F$1:$AT$65536,41,0)</f>
        <v>良好</v>
      </c>
      <c r="AN104" s="2" t="str">
        <f>VLOOKUP(B104,[1]Sheet1!$F$1:$AU$65536,42,0)</f>
        <v/>
      </c>
      <c r="AO104" s="2" t="str">
        <f>VLOOKUP(B104,[1]Sheet1!$F$1:$AV$65536,43,0)</f>
        <v/>
      </c>
      <c r="AP104" s="2" t="str">
        <f>VLOOKUP(B104,[1]Sheet1!$F$1:$AW$65536,44,0)</f>
        <v/>
      </c>
      <c r="AQ104" s="2" t="str">
        <f>VLOOKUP(B104,[1]Sheet1!$F$1:$AX$65536,45,0)</f>
        <v/>
      </c>
      <c r="AR104" s="2" t="str">
        <f>VLOOKUP(B104,[1]Sheet1!$F$1:$AY$65536,46,0)</f>
        <v>93.5</v>
      </c>
      <c r="AS104" s="2" t="str">
        <f>VLOOKUP(B104,[1]Sheet1!$F$1:$AZ$65536,47,0)</f>
        <v>0</v>
      </c>
      <c r="AT104" s="2" t="str">
        <f>VLOOKUP(B104,[1]Sheet1!$F$1:$BA$65536,48,0)</f>
        <v>93.5</v>
      </c>
      <c r="AU104" s="2" t="str">
        <f>VLOOKUP(B104,[1]Sheet1!$F$1:$BB$65536,49,0)</f>
        <v>优秀</v>
      </c>
    </row>
    <row r="105" spans="1:47">
      <c r="A105" s="3">
        <v>5</v>
      </c>
      <c r="B105" s="3" t="s">
        <v>289</v>
      </c>
      <c r="C105" s="2" t="str">
        <f>VLOOKUP(B105,[1]Sheet1!$F$1:$J$65536,5,0)</f>
        <v>153</v>
      </c>
      <c r="D105" s="2" t="str">
        <f>VLOOKUP(B105,[1]Sheet1!$F$1:$K$65536,6,0)</f>
        <v>35.8</v>
      </c>
      <c r="E105" s="2" t="str">
        <f>VLOOKUP(B105,[1]Sheet1!$F$1:$L$65536,7,0)</f>
        <v>4.4</v>
      </c>
      <c r="F105" s="2" t="str">
        <f>VLOOKUP(B105,[1]Sheet1!$F$1:$M$65536,8,0)</f>
        <v>4.7</v>
      </c>
      <c r="G105" s="2" t="str">
        <f>VLOOKUP(B105,[1]Sheet1!$F$1:$N$65536,9,0)</f>
        <v>100</v>
      </c>
      <c r="H105" s="2" t="str">
        <f>VLOOKUP(B105,[1]Sheet1!$F$1:$O$65536,10,0)</f>
        <v>正常</v>
      </c>
      <c r="I105" s="2" t="str">
        <f>VLOOKUP(B105,[1]Sheet1!$F$1:$P$65536,11,0)</f>
        <v>2950</v>
      </c>
      <c r="J105" s="2" t="str">
        <f>VLOOKUP(B105,[1]Sheet1!$F$1:$Q$65536,12,0)</f>
        <v>100</v>
      </c>
      <c r="K105" s="2" t="str">
        <f>VLOOKUP(B105,[1]Sheet1!$F$1:$R$65536,13,0)</f>
        <v>优秀</v>
      </c>
      <c r="L105" s="2" t="str">
        <f>VLOOKUP(B105,[1]Sheet1!$F$1:$S$65536,14,0)</f>
        <v>9.8</v>
      </c>
      <c r="M105" s="2" t="str">
        <f>VLOOKUP(B105,[1]Sheet1!$F$1:$T$65536,15,0)</f>
        <v>70</v>
      </c>
      <c r="N105" s="2" t="str">
        <f>VLOOKUP(B105,[1]Sheet1!$F$1:$U$65536,16,0)</f>
        <v>及格</v>
      </c>
      <c r="O105" s="2" t="str">
        <f>VLOOKUP(B105,[1]Sheet1!$F$1:$V$65536,17,0)</f>
        <v>15.5</v>
      </c>
      <c r="P105" s="2" t="str">
        <f>VLOOKUP(B105,[1]Sheet1!$F$1:$W$65536,18,0)</f>
        <v>78</v>
      </c>
      <c r="Q105" s="2" t="str">
        <f>VLOOKUP(B105,[1]Sheet1!$F$1:$X$65536,19,0)</f>
        <v>及格</v>
      </c>
      <c r="R105" s="2"/>
      <c r="S105" s="2"/>
      <c r="T105" s="2"/>
      <c r="U105" s="2"/>
      <c r="V105" s="2"/>
      <c r="W105" s="2"/>
      <c r="X105" s="2"/>
      <c r="Y105" s="2" t="str">
        <f>VLOOKUP(B105,[1]Sheet1!$F$1:$AF$65536,27,0)</f>
        <v>195</v>
      </c>
      <c r="Z105" s="2" t="str">
        <f>VLOOKUP(B105,[1]Sheet1!$F$1:$AG$65536,28,0)</f>
        <v>95</v>
      </c>
      <c r="AA105" s="2" t="str">
        <f>VLOOKUP(B105,[1]Sheet1!$F$1:$AH$65536,29,0)</f>
        <v>优秀</v>
      </c>
      <c r="AB105" s="2" t="str">
        <f>VLOOKUP(B105,[1]Sheet1!$F$1:$AI$65536,30,0)</f>
        <v>3.40</v>
      </c>
      <c r="AC105" s="2" t="str">
        <f>VLOOKUP(B105,[1]Sheet1!$F$1:$AJ$65536,31,0)</f>
        <v>90</v>
      </c>
      <c r="AD105" s="2" t="str">
        <f>VLOOKUP(B105,[1]Sheet1!$F$1:$AL$65536,32,0)</f>
        <v>0</v>
      </c>
      <c r="AE105" s="2" t="str">
        <f>VLOOKUP(B105,[1]Sheet1!$F$1:$AL$65536,33,0)</f>
        <v>优秀</v>
      </c>
      <c r="AF105" s="2" t="str">
        <f>VLOOKUP(B105,[1]Sheet1!$F$1:$AM$65536,34,0)</f>
        <v/>
      </c>
      <c r="AG105" s="2" t="str">
        <f>VLOOKUP(B105,[1]Sheet1!$F$1:$AN$65536,35,0)</f>
        <v/>
      </c>
      <c r="AH105" s="2" t="str">
        <f>VLOOKUP(B105,[1]Sheet1!$F$1:$AO$65536,36,0)</f>
        <v/>
      </c>
      <c r="AI105" s="2" t="str">
        <f>VLOOKUP(B105,[1]Sheet1!$F$1:$AP$65536,37,0)</f>
        <v/>
      </c>
      <c r="AJ105" s="2" t="str">
        <f>VLOOKUP(B105,[1]Sheet1!$F$1:$AQ$65536,38,0)</f>
        <v>44</v>
      </c>
      <c r="AK105" s="2" t="str">
        <f>VLOOKUP(B105,[1]Sheet1!$F$1:$AR$65536,39,0)</f>
        <v>85</v>
      </c>
      <c r="AL105" s="2" t="str">
        <f>VLOOKUP(B105,[1]Sheet1!$F$1:$AS$65536,40,0)</f>
        <v>0</v>
      </c>
      <c r="AM105" s="2" t="str">
        <f>VLOOKUP(B105,[1]Sheet1!$F$1:$AT$65536,41,0)</f>
        <v>良好</v>
      </c>
      <c r="AN105" s="2" t="str">
        <f>VLOOKUP(B105,[1]Sheet1!$F$1:$AU$65536,42,0)</f>
        <v/>
      </c>
      <c r="AO105" s="2" t="str">
        <f>VLOOKUP(B105,[1]Sheet1!$F$1:$AV$65536,43,0)</f>
        <v/>
      </c>
      <c r="AP105" s="2" t="str">
        <f>VLOOKUP(B105,[1]Sheet1!$F$1:$AW$65536,44,0)</f>
        <v/>
      </c>
      <c r="AQ105" s="2" t="str">
        <f>VLOOKUP(B105,[1]Sheet1!$F$1:$AX$65536,45,0)</f>
        <v/>
      </c>
      <c r="AR105" s="2" t="str">
        <f>VLOOKUP(B105,[1]Sheet1!$F$1:$AY$65536,46,0)</f>
        <v>87.8</v>
      </c>
      <c r="AS105" s="2" t="str">
        <f>VLOOKUP(B105,[1]Sheet1!$F$1:$AZ$65536,47,0)</f>
        <v>0</v>
      </c>
      <c r="AT105" s="2" t="str">
        <f>VLOOKUP(B105,[1]Sheet1!$F$1:$BA$65536,48,0)</f>
        <v>87.8</v>
      </c>
      <c r="AU105" s="2" t="str">
        <f>VLOOKUP(B105,[1]Sheet1!$F$1:$BB$65536,49,0)</f>
        <v>良好</v>
      </c>
    </row>
    <row r="106" spans="1:47">
      <c r="A106" s="3">
        <v>5</v>
      </c>
      <c r="B106" s="3" t="s">
        <v>290</v>
      </c>
      <c r="C106" s="2" t="str">
        <f>VLOOKUP(B106,[1]Sheet1!$F$1:$J$65536,5,0)</f>
        <v>167</v>
      </c>
      <c r="D106" s="2" t="str">
        <f>VLOOKUP(B106,[1]Sheet1!$F$1:$K$65536,6,0)</f>
        <v>54.6</v>
      </c>
      <c r="E106" s="2" t="str">
        <f>VLOOKUP(B106,[1]Sheet1!$F$1:$L$65536,7,0)</f>
        <v>5.1</v>
      </c>
      <c r="F106" s="2" t="str">
        <f>VLOOKUP(B106,[1]Sheet1!$F$1:$M$65536,8,0)</f>
        <v>5.0</v>
      </c>
      <c r="G106" s="2" t="str">
        <f>VLOOKUP(B106,[1]Sheet1!$F$1:$N$65536,9,0)</f>
        <v>100</v>
      </c>
      <c r="H106" s="2" t="str">
        <f>VLOOKUP(B106,[1]Sheet1!$F$1:$O$65536,10,0)</f>
        <v>正常</v>
      </c>
      <c r="I106" s="2" t="str">
        <f>VLOOKUP(B106,[1]Sheet1!$F$1:$P$65536,11,0)</f>
        <v>3600</v>
      </c>
      <c r="J106" s="2" t="str">
        <f>VLOOKUP(B106,[1]Sheet1!$F$1:$Q$65536,12,0)</f>
        <v>100</v>
      </c>
      <c r="K106" s="2" t="str">
        <f>VLOOKUP(B106,[1]Sheet1!$F$1:$R$65536,13,0)</f>
        <v>优秀</v>
      </c>
      <c r="L106" s="2" t="str">
        <f>VLOOKUP(B106,[1]Sheet1!$F$1:$S$65536,14,0)</f>
        <v>8.3</v>
      </c>
      <c r="M106" s="2" t="str">
        <f>VLOOKUP(B106,[1]Sheet1!$F$1:$T$65536,15,0)</f>
        <v>85</v>
      </c>
      <c r="N106" s="2" t="str">
        <f>VLOOKUP(B106,[1]Sheet1!$F$1:$U$65536,16,0)</f>
        <v>良好</v>
      </c>
      <c r="O106" s="2" t="str">
        <f>VLOOKUP(B106,[1]Sheet1!$F$1:$V$65536,17,0)</f>
        <v>23</v>
      </c>
      <c r="P106" s="2" t="str">
        <f>VLOOKUP(B106,[1]Sheet1!$F$1:$W$65536,18,0)</f>
        <v>100</v>
      </c>
      <c r="Q106" s="2" t="str">
        <f>VLOOKUP(B106,[1]Sheet1!$F$1:$X$65536,19,0)</f>
        <v>优秀</v>
      </c>
      <c r="R106" s="2"/>
      <c r="S106" s="2"/>
      <c r="T106" s="2"/>
      <c r="U106" s="2"/>
      <c r="V106" s="2"/>
      <c r="W106" s="2"/>
      <c r="X106" s="2"/>
      <c r="Y106" s="2" t="str">
        <f>VLOOKUP(B106,[1]Sheet1!$F$1:$AF$65536,27,0)</f>
        <v>200</v>
      </c>
      <c r="Z106" s="2" t="str">
        <f>VLOOKUP(B106,[1]Sheet1!$F$1:$AG$65536,28,0)</f>
        <v>100</v>
      </c>
      <c r="AA106" s="2" t="str">
        <f>VLOOKUP(B106,[1]Sheet1!$F$1:$AH$65536,29,0)</f>
        <v>优秀</v>
      </c>
      <c r="AB106" s="2" t="str">
        <f>VLOOKUP(B106,[1]Sheet1!$F$1:$AI$65536,30,0)</f>
        <v>3.45</v>
      </c>
      <c r="AC106" s="2" t="str">
        <f>VLOOKUP(B106,[1]Sheet1!$F$1:$AJ$65536,31,0)</f>
        <v>85</v>
      </c>
      <c r="AD106" s="2" t="str">
        <f>VLOOKUP(B106,[1]Sheet1!$F$1:$AL$65536,32,0)</f>
        <v>0</v>
      </c>
      <c r="AE106" s="2" t="str">
        <f>VLOOKUP(B106,[1]Sheet1!$F$1:$AL$65536,33,0)</f>
        <v>良好</v>
      </c>
      <c r="AF106" s="2" t="str">
        <f>VLOOKUP(B106,[1]Sheet1!$F$1:$AM$65536,34,0)</f>
        <v/>
      </c>
      <c r="AG106" s="2" t="str">
        <f>VLOOKUP(B106,[1]Sheet1!$F$1:$AN$65536,35,0)</f>
        <v/>
      </c>
      <c r="AH106" s="2" t="str">
        <f>VLOOKUP(B106,[1]Sheet1!$F$1:$AO$65536,36,0)</f>
        <v/>
      </c>
      <c r="AI106" s="2" t="str">
        <f>VLOOKUP(B106,[1]Sheet1!$F$1:$AP$65536,37,0)</f>
        <v/>
      </c>
      <c r="AJ106" s="2" t="str">
        <f>VLOOKUP(B106,[1]Sheet1!$F$1:$AQ$65536,38,0)</f>
        <v>47</v>
      </c>
      <c r="AK106" s="2" t="str">
        <f>VLOOKUP(B106,[1]Sheet1!$F$1:$AR$65536,39,0)</f>
        <v>90</v>
      </c>
      <c r="AL106" s="2" t="str">
        <f>VLOOKUP(B106,[1]Sheet1!$F$1:$AS$65536,40,0)</f>
        <v>0</v>
      </c>
      <c r="AM106" s="2" t="str">
        <f>VLOOKUP(B106,[1]Sheet1!$F$1:$AT$65536,41,0)</f>
        <v>优秀</v>
      </c>
      <c r="AN106" s="2" t="str">
        <f>VLOOKUP(B106,[1]Sheet1!$F$1:$AU$65536,42,0)</f>
        <v/>
      </c>
      <c r="AO106" s="2" t="str">
        <f>VLOOKUP(B106,[1]Sheet1!$F$1:$AV$65536,43,0)</f>
        <v/>
      </c>
      <c r="AP106" s="2" t="str">
        <f>VLOOKUP(B106,[1]Sheet1!$F$1:$AW$65536,44,0)</f>
        <v/>
      </c>
      <c r="AQ106" s="2" t="str">
        <f>VLOOKUP(B106,[1]Sheet1!$F$1:$AX$65536,45,0)</f>
        <v/>
      </c>
      <c r="AR106" s="2" t="str">
        <f>VLOOKUP(B106,[1]Sheet1!$F$1:$AY$65536,46,0)</f>
        <v>93.0</v>
      </c>
      <c r="AS106" s="2" t="str">
        <f>VLOOKUP(B106,[1]Sheet1!$F$1:$AZ$65536,47,0)</f>
        <v>0</v>
      </c>
      <c r="AT106" s="2" t="str">
        <f>VLOOKUP(B106,[1]Sheet1!$F$1:$BA$65536,48,0)</f>
        <v>93</v>
      </c>
      <c r="AU106" s="2" t="str">
        <f>VLOOKUP(B106,[1]Sheet1!$F$1:$BB$65536,49,0)</f>
        <v>优秀</v>
      </c>
    </row>
    <row r="107" spans="1:47">
      <c r="A107" s="3">
        <v>6</v>
      </c>
      <c r="B107" s="3" t="s">
        <v>291</v>
      </c>
      <c r="C107" s="2" t="str">
        <f>VLOOKUP(B107,[1]Sheet1!$F$1:$J$65536,5,0)</f>
        <v>165</v>
      </c>
      <c r="D107" s="2" t="str">
        <f>VLOOKUP(B107,[1]Sheet1!$F$1:$K$65536,6,0)</f>
        <v>48.1</v>
      </c>
      <c r="E107" s="2" t="str">
        <f>VLOOKUP(B107,[1]Sheet1!$F$1:$L$65536,7,0)</f>
        <v>5.0</v>
      </c>
      <c r="F107" s="2" t="str">
        <f>VLOOKUP(B107,[1]Sheet1!$F$1:$M$65536,8,0)</f>
        <v>5.1</v>
      </c>
      <c r="G107" s="2" t="str">
        <f>VLOOKUP(B107,[1]Sheet1!$F$1:$N$65536,9,0)</f>
        <v>100</v>
      </c>
      <c r="H107" s="2" t="str">
        <f>VLOOKUP(B107,[1]Sheet1!$F$1:$O$65536,10,0)</f>
        <v>正常</v>
      </c>
      <c r="I107" s="2" t="str">
        <f>VLOOKUP(B107,[1]Sheet1!$F$1:$P$65536,11,0)</f>
        <v>2760</v>
      </c>
      <c r="J107" s="2" t="str">
        <f>VLOOKUP(B107,[1]Sheet1!$F$1:$Q$65536,12,0)</f>
        <v>72</v>
      </c>
      <c r="K107" s="2" t="str">
        <f>VLOOKUP(B107,[1]Sheet1!$F$1:$R$65536,13,0)</f>
        <v>及格</v>
      </c>
      <c r="L107" s="2" t="str">
        <f>VLOOKUP(B107,[1]Sheet1!$F$1:$S$65536,14,0)</f>
        <v>8.2</v>
      </c>
      <c r="M107" s="2" t="str">
        <f>VLOOKUP(B107,[1]Sheet1!$F$1:$T$65536,15,0)</f>
        <v>76</v>
      </c>
      <c r="N107" s="2" t="str">
        <f>VLOOKUP(B107,[1]Sheet1!$F$1:$U$65536,16,0)</f>
        <v>及格</v>
      </c>
      <c r="O107" s="2" t="str">
        <f>VLOOKUP(B107,[1]Sheet1!$F$1:$V$65536,17,0)</f>
        <v>6</v>
      </c>
      <c r="P107" s="2" t="str">
        <f>VLOOKUP(B107,[1]Sheet1!$F$1:$W$65536,18,0)</f>
        <v>70</v>
      </c>
      <c r="Q107" s="2" t="str">
        <f>VLOOKUP(B107,[1]Sheet1!$F$1:$X$65536,19,0)</f>
        <v>及格</v>
      </c>
      <c r="R107" s="2"/>
      <c r="S107" s="2"/>
      <c r="T107" s="2"/>
      <c r="U107" s="2"/>
      <c r="V107" s="2"/>
      <c r="W107" s="2"/>
      <c r="X107" s="2"/>
      <c r="Y107" s="2" t="str">
        <f>VLOOKUP(B107,[1]Sheet1!$F$1:$AF$65536,27,0)</f>
        <v>220</v>
      </c>
      <c r="Z107" s="2" t="str">
        <f>VLOOKUP(B107,[1]Sheet1!$F$1:$AG$65536,28,0)</f>
        <v>85</v>
      </c>
      <c r="AA107" s="2" t="str">
        <f>VLOOKUP(B107,[1]Sheet1!$F$1:$AH$65536,29,0)</f>
        <v>良好</v>
      </c>
      <c r="AB107" s="2" t="str">
        <f>VLOOKUP(B107,[1]Sheet1!$F$1:$AI$65536,30,0)</f>
        <v/>
      </c>
      <c r="AC107" s="2" t="str">
        <f>VLOOKUP(B107,[1]Sheet1!$F$1:$AJ$65536,31,0)</f>
        <v/>
      </c>
      <c r="AD107" s="2" t="str">
        <f>VLOOKUP(B107,[1]Sheet1!$F$1:$AL$65536,32,0)</f>
        <v/>
      </c>
      <c r="AE107" s="2" t="str">
        <f>VLOOKUP(B107,[1]Sheet1!$F$1:$AL$65536,33,0)</f>
        <v/>
      </c>
      <c r="AF107" s="2" t="str">
        <f>VLOOKUP(B107,[1]Sheet1!$F$1:$AM$65536,34,0)</f>
        <v>4.20</v>
      </c>
      <c r="AG107" s="2" t="str">
        <f>VLOOKUP(B107,[1]Sheet1!$F$1:$AN$65536,35,0)</f>
        <v>78</v>
      </c>
      <c r="AH107" s="2" t="str">
        <f>VLOOKUP(B107,[1]Sheet1!$F$1:$AO$65536,36,0)</f>
        <v>0</v>
      </c>
      <c r="AI107" s="2" t="str">
        <f>VLOOKUP(B107,[1]Sheet1!$F$1:$AP$65536,37,0)</f>
        <v>及格</v>
      </c>
      <c r="AJ107" s="2" t="str">
        <f>VLOOKUP(B107,[1]Sheet1!$F$1:$AQ$65536,38,0)</f>
        <v/>
      </c>
      <c r="AK107" s="2" t="str">
        <f>VLOOKUP(B107,[1]Sheet1!$F$1:$AR$65536,39,0)</f>
        <v/>
      </c>
      <c r="AL107" s="2" t="str">
        <f>VLOOKUP(B107,[1]Sheet1!$F$1:$AS$65536,40,0)</f>
        <v/>
      </c>
      <c r="AM107" s="2" t="str">
        <f>VLOOKUP(B107,[1]Sheet1!$F$1:$AT$65536,41,0)</f>
        <v/>
      </c>
      <c r="AN107" s="2" t="str">
        <f>VLOOKUP(B107,[1]Sheet1!$F$1:$AU$65536,42,0)</f>
        <v>6</v>
      </c>
      <c r="AO107" s="2" t="str">
        <f>VLOOKUP(B107,[1]Sheet1!$F$1:$AV$65536,43,0)</f>
        <v>64</v>
      </c>
      <c r="AP107" s="2" t="str">
        <f>VLOOKUP(B107,[1]Sheet1!$F$1:$AW$65536,44,0)</f>
        <v>0</v>
      </c>
      <c r="AQ107" s="2" t="str">
        <f>VLOOKUP(B107,[1]Sheet1!$F$1:$AX$65536,45,0)</f>
        <v>及格</v>
      </c>
      <c r="AR107" s="2" t="str">
        <f>VLOOKUP(B107,[1]Sheet1!$F$1:$AY$65536,46,0)</f>
        <v>78.5</v>
      </c>
      <c r="AS107" s="2" t="str">
        <f>VLOOKUP(B107,[1]Sheet1!$F$1:$AZ$65536,47,0)</f>
        <v>0</v>
      </c>
      <c r="AT107" s="2" t="str">
        <f>VLOOKUP(B107,[1]Sheet1!$F$1:$BA$65536,48,0)</f>
        <v>78.5</v>
      </c>
      <c r="AU107" s="2" t="str">
        <f>VLOOKUP(B107,[1]Sheet1!$F$1:$BB$65536,49,0)</f>
        <v>及格</v>
      </c>
    </row>
    <row r="108" spans="1:47">
      <c r="A108" s="3">
        <v>6</v>
      </c>
      <c r="B108" s="3" t="s">
        <v>292</v>
      </c>
      <c r="C108" s="2" t="str">
        <f>VLOOKUP(B108,[1]Sheet1!$F$1:$J$65536,5,0)</f>
        <v>169</v>
      </c>
      <c r="D108" s="2" t="str">
        <f>VLOOKUP(B108,[1]Sheet1!$F$1:$K$65536,6,0)</f>
        <v>70.4</v>
      </c>
      <c r="E108" s="2" t="str">
        <f>VLOOKUP(B108,[1]Sheet1!$F$1:$L$65536,7,0)</f>
        <v>4.9</v>
      </c>
      <c r="F108" s="2" t="str">
        <f>VLOOKUP(B108,[1]Sheet1!$F$1:$M$65536,8,0)</f>
        <v>4.9</v>
      </c>
      <c r="G108" s="2" t="str">
        <f>VLOOKUP(B108,[1]Sheet1!$F$1:$N$65536,9,0)</f>
        <v>80</v>
      </c>
      <c r="H108" s="2" t="str">
        <f>VLOOKUP(B108,[1]Sheet1!$F$1:$O$65536,10,0)</f>
        <v>超重</v>
      </c>
      <c r="I108" s="2" t="str">
        <f>VLOOKUP(B108,[1]Sheet1!$F$1:$P$65536,11,0)</f>
        <v>4597</v>
      </c>
      <c r="J108" s="2" t="str">
        <f>VLOOKUP(B108,[1]Sheet1!$F$1:$Q$65536,12,0)</f>
        <v>100</v>
      </c>
      <c r="K108" s="2" t="str">
        <f>VLOOKUP(B108,[1]Sheet1!$F$1:$R$65536,13,0)</f>
        <v>优秀</v>
      </c>
      <c r="L108" s="2" t="str">
        <f>VLOOKUP(B108,[1]Sheet1!$F$1:$S$65536,14,0)</f>
        <v>8</v>
      </c>
      <c r="M108" s="2" t="str">
        <f>VLOOKUP(B108,[1]Sheet1!$F$1:$T$65536,15,0)</f>
        <v>78</v>
      </c>
      <c r="N108" s="2" t="str">
        <f>VLOOKUP(B108,[1]Sheet1!$F$1:$U$65536,16,0)</f>
        <v>及格</v>
      </c>
      <c r="O108" s="2" t="str">
        <f>VLOOKUP(B108,[1]Sheet1!$F$1:$V$65536,17,0)</f>
        <v>17</v>
      </c>
      <c r="P108" s="2" t="str">
        <f>VLOOKUP(B108,[1]Sheet1!$F$1:$W$65536,18,0)</f>
        <v>90</v>
      </c>
      <c r="Q108" s="2" t="str">
        <f>VLOOKUP(B108,[1]Sheet1!$F$1:$X$65536,19,0)</f>
        <v>优秀</v>
      </c>
      <c r="R108" s="2"/>
      <c r="S108" s="2"/>
      <c r="T108" s="2"/>
      <c r="U108" s="2"/>
      <c r="V108" s="2"/>
      <c r="W108" s="2"/>
      <c r="X108" s="2"/>
      <c r="Y108" s="2" t="str">
        <f>VLOOKUP(B108,[1]Sheet1!$F$1:$AF$65536,27,0)</f>
        <v>225</v>
      </c>
      <c r="Z108" s="2" t="str">
        <f>VLOOKUP(B108,[1]Sheet1!$F$1:$AG$65536,28,0)</f>
        <v>85</v>
      </c>
      <c r="AA108" s="2" t="str">
        <f>VLOOKUP(B108,[1]Sheet1!$F$1:$AH$65536,29,0)</f>
        <v>良好</v>
      </c>
      <c r="AB108" s="2" t="str">
        <f>VLOOKUP(B108,[1]Sheet1!$F$1:$AI$65536,30,0)</f>
        <v/>
      </c>
      <c r="AC108" s="2" t="str">
        <f>VLOOKUP(B108,[1]Sheet1!$F$1:$AJ$65536,31,0)</f>
        <v/>
      </c>
      <c r="AD108" s="2" t="str">
        <f>VLOOKUP(B108,[1]Sheet1!$F$1:$AL$65536,32,0)</f>
        <v/>
      </c>
      <c r="AE108" s="2" t="str">
        <f>VLOOKUP(B108,[1]Sheet1!$F$1:$AL$65536,33,0)</f>
        <v/>
      </c>
      <c r="AF108" s="2" t="str">
        <f>VLOOKUP(B108,[1]Sheet1!$F$1:$AM$65536,34,0)</f>
        <v>4.10</v>
      </c>
      <c r="AG108" s="2" t="str">
        <f>VLOOKUP(B108,[1]Sheet1!$F$1:$AN$65536,35,0)</f>
        <v>80</v>
      </c>
      <c r="AH108" s="2" t="str">
        <f>VLOOKUP(B108,[1]Sheet1!$F$1:$AO$65536,36,0)</f>
        <v>0</v>
      </c>
      <c r="AI108" s="2" t="str">
        <f>VLOOKUP(B108,[1]Sheet1!$F$1:$AP$65536,37,0)</f>
        <v>良好</v>
      </c>
      <c r="AJ108" s="2" t="str">
        <f>VLOOKUP(B108,[1]Sheet1!$F$1:$AQ$65536,38,0)</f>
        <v/>
      </c>
      <c r="AK108" s="2" t="str">
        <f>VLOOKUP(B108,[1]Sheet1!$F$1:$AR$65536,39,0)</f>
        <v/>
      </c>
      <c r="AL108" s="2" t="str">
        <f>VLOOKUP(B108,[1]Sheet1!$F$1:$AS$65536,40,0)</f>
        <v/>
      </c>
      <c r="AM108" s="2" t="str">
        <f>VLOOKUP(B108,[1]Sheet1!$F$1:$AT$65536,41,0)</f>
        <v/>
      </c>
      <c r="AN108" s="2" t="str">
        <f>VLOOKUP(B108,[1]Sheet1!$F$1:$AU$65536,42,0)</f>
        <v>6</v>
      </c>
      <c r="AO108" s="2" t="str">
        <f>VLOOKUP(B108,[1]Sheet1!$F$1:$AV$65536,43,0)</f>
        <v>64</v>
      </c>
      <c r="AP108" s="2" t="str">
        <f>VLOOKUP(B108,[1]Sheet1!$F$1:$AW$65536,44,0)</f>
        <v>0</v>
      </c>
      <c r="AQ108" s="2" t="str">
        <f>VLOOKUP(B108,[1]Sheet1!$F$1:$AX$65536,45,0)</f>
        <v>及格</v>
      </c>
      <c r="AR108" s="2" t="str">
        <f>VLOOKUP(B108,[1]Sheet1!$F$1:$AY$65536,46,0)</f>
        <v>82.5</v>
      </c>
      <c r="AS108" s="2" t="str">
        <f>VLOOKUP(B108,[1]Sheet1!$F$1:$AZ$65536,47,0)</f>
        <v>0</v>
      </c>
      <c r="AT108" s="2" t="str">
        <f>VLOOKUP(B108,[1]Sheet1!$F$1:$BA$65536,48,0)</f>
        <v>82.5</v>
      </c>
      <c r="AU108" s="2" t="str">
        <f>VLOOKUP(B108,[1]Sheet1!$F$1:$BB$65536,49,0)</f>
        <v>良好</v>
      </c>
    </row>
    <row r="109" spans="1:47">
      <c r="A109" s="3">
        <v>6</v>
      </c>
      <c r="B109" s="3" t="s">
        <v>293</v>
      </c>
      <c r="C109" s="2" t="str">
        <f>VLOOKUP(B109,[1]Sheet1!$F$1:$J$65536,5,0)</f>
        <v>174</v>
      </c>
      <c r="D109" s="2" t="str">
        <f>VLOOKUP(B109,[1]Sheet1!$F$1:$K$65536,6,0)</f>
        <v>68.7</v>
      </c>
      <c r="E109" s="2" t="str">
        <f>VLOOKUP(B109,[1]Sheet1!$F$1:$L$65536,7,0)</f>
        <v>5.2</v>
      </c>
      <c r="F109" s="2" t="str">
        <f>VLOOKUP(B109,[1]Sheet1!$F$1:$M$65536,8,0)</f>
        <v>5.1</v>
      </c>
      <c r="G109" s="2" t="str">
        <f>VLOOKUP(B109,[1]Sheet1!$F$1:$N$65536,9,0)</f>
        <v>80</v>
      </c>
      <c r="H109" s="2" t="str">
        <f>VLOOKUP(B109,[1]Sheet1!$F$1:$O$65536,10,0)</f>
        <v>超重</v>
      </c>
      <c r="I109" s="2" t="str">
        <f>VLOOKUP(B109,[1]Sheet1!$F$1:$P$65536,11,0)</f>
        <v>3869</v>
      </c>
      <c r="J109" s="2" t="str">
        <f>VLOOKUP(B109,[1]Sheet1!$F$1:$Q$65536,12,0)</f>
        <v>95</v>
      </c>
      <c r="K109" s="2" t="str">
        <f>VLOOKUP(B109,[1]Sheet1!$F$1:$R$65536,13,0)</f>
        <v>优秀</v>
      </c>
      <c r="L109" s="2" t="str">
        <f>VLOOKUP(B109,[1]Sheet1!$F$1:$S$65536,14,0)</f>
        <v>9.4</v>
      </c>
      <c r="M109" s="2" t="str">
        <f>VLOOKUP(B109,[1]Sheet1!$F$1:$T$65536,15,0)</f>
        <v>64</v>
      </c>
      <c r="N109" s="2" t="str">
        <f>VLOOKUP(B109,[1]Sheet1!$F$1:$U$65536,16,0)</f>
        <v>及格</v>
      </c>
      <c r="O109" s="2" t="str">
        <f>VLOOKUP(B109,[1]Sheet1!$F$1:$V$65536,17,0)</f>
        <v>6</v>
      </c>
      <c r="P109" s="2" t="str">
        <f>VLOOKUP(B109,[1]Sheet1!$F$1:$W$65536,18,0)</f>
        <v>70</v>
      </c>
      <c r="Q109" s="2" t="str">
        <f>VLOOKUP(B109,[1]Sheet1!$F$1:$X$65536,19,0)</f>
        <v>及格</v>
      </c>
      <c r="R109" s="2"/>
      <c r="S109" s="2"/>
      <c r="T109" s="2"/>
      <c r="U109" s="2"/>
      <c r="V109" s="2"/>
      <c r="W109" s="2"/>
      <c r="X109" s="2"/>
      <c r="Y109" s="2" t="str">
        <f>VLOOKUP(B109,[1]Sheet1!$F$1:$AF$65536,27,0)</f>
        <v>170</v>
      </c>
      <c r="Z109" s="2" t="str">
        <f>VLOOKUP(B109,[1]Sheet1!$F$1:$AG$65536,28,0)</f>
        <v>60</v>
      </c>
      <c r="AA109" s="2" t="str">
        <f>VLOOKUP(B109,[1]Sheet1!$F$1:$AH$65536,29,0)</f>
        <v>及格</v>
      </c>
      <c r="AB109" s="2" t="str">
        <f>VLOOKUP(B109,[1]Sheet1!$F$1:$AI$65536,30,0)</f>
        <v/>
      </c>
      <c r="AC109" s="2" t="str">
        <f>VLOOKUP(B109,[1]Sheet1!$F$1:$AJ$65536,31,0)</f>
        <v/>
      </c>
      <c r="AD109" s="2" t="str">
        <f>VLOOKUP(B109,[1]Sheet1!$F$1:$AL$65536,32,0)</f>
        <v/>
      </c>
      <c r="AE109" s="2" t="str">
        <f>VLOOKUP(B109,[1]Sheet1!$F$1:$AL$65536,33,0)</f>
        <v/>
      </c>
      <c r="AF109" s="2" t="str">
        <f>VLOOKUP(B109,[1]Sheet1!$F$1:$AM$65536,34,0)</f>
        <v>5.00</v>
      </c>
      <c r="AG109" s="2" t="str">
        <f>VLOOKUP(B109,[1]Sheet1!$F$1:$AN$65536,35,0)</f>
        <v>62</v>
      </c>
      <c r="AH109" s="2" t="str">
        <f>VLOOKUP(B109,[1]Sheet1!$F$1:$AO$65536,36,0)</f>
        <v>0</v>
      </c>
      <c r="AI109" s="2" t="str">
        <f>VLOOKUP(B109,[1]Sheet1!$F$1:$AP$65536,37,0)</f>
        <v>及格</v>
      </c>
      <c r="AJ109" s="2" t="str">
        <f>VLOOKUP(B109,[1]Sheet1!$F$1:$AQ$65536,38,0)</f>
        <v/>
      </c>
      <c r="AK109" s="2" t="str">
        <f>VLOOKUP(B109,[1]Sheet1!$F$1:$AR$65536,39,0)</f>
        <v/>
      </c>
      <c r="AL109" s="2" t="str">
        <f>VLOOKUP(B109,[1]Sheet1!$F$1:$AS$65536,40,0)</f>
        <v/>
      </c>
      <c r="AM109" s="2" t="str">
        <f>VLOOKUP(B109,[1]Sheet1!$F$1:$AT$65536,41,0)</f>
        <v/>
      </c>
      <c r="AN109" s="2" t="str">
        <f>VLOOKUP(B109,[1]Sheet1!$F$1:$AU$65536,42,0)</f>
        <v>1</v>
      </c>
      <c r="AO109" s="2" t="str">
        <f>VLOOKUP(B109,[1]Sheet1!$F$1:$AV$65536,43,0)</f>
        <v>20</v>
      </c>
      <c r="AP109" s="2" t="str">
        <f>VLOOKUP(B109,[1]Sheet1!$F$1:$AW$65536,44,0)</f>
        <v>0</v>
      </c>
      <c r="AQ109" s="2" t="str">
        <f>VLOOKUP(B109,[1]Sheet1!$F$1:$AX$65536,45,0)</f>
        <v>不及格</v>
      </c>
      <c r="AR109" s="2" t="str">
        <f>VLOOKUP(B109,[1]Sheet1!$F$1:$AY$65536,46,0)</f>
        <v>66.5</v>
      </c>
      <c r="AS109" s="2" t="str">
        <f>VLOOKUP(B109,[1]Sheet1!$F$1:$AZ$65536,47,0)</f>
        <v>0</v>
      </c>
      <c r="AT109" s="2" t="str">
        <f>VLOOKUP(B109,[1]Sheet1!$F$1:$BA$65536,48,0)</f>
        <v>66.5</v>
      </c>
      <c r="AU109" s="2" t="str">
        <f>VLOOKUP(B109,[1]Sheet1!$F$1:$BB$65536,49,0)</f>
        <v>及格</v>
      </c>
    </row>
    <row r="110" spans="1:47">
      <c r="A110" s="3">
        <v>6</v>
      </c>
      <c r="B110" s="3" t="s">
        <v>294</v>
      </c>
      <c r="C110" s="2" t="str">
        <f>VLOOKUP(B110,[1]Sheet1!$F$1:$J$65536,5,0)</f>
        <v>164.5</v>
      </c>
      <c r="D110" s="2" t="str">
        <f>VLOOKUP(B110,[1]Sheet1!$F$1:$K$65536,6,0)</f>
        <v>47.3</v>
      </c>
      <c r="E110" s="2" t="str">
        <f>VLOOKUP(B110,[1]Sheet1!$F$1:$L$65536,7,0)</f>
        <v>4.8</v>
      </c>
      <c r="F110" s="2" t="str">
        <f>VLOOKUP(B110,[1]Sheet1!$F$1:$M$65536,8,0)</f>
        <v>5.1</v>
      </c>
      <c r="G110" s="2" t="str">
        <f>VLOOKUP(B110,[1]Sheet1!$F$1:$N$65536,9,0)</f>
        <v>100</v>
      </c>
      <c r="H110" s="2" t="str">
        <f>VLOOKUP(B110,[1]Sheet1!$F$1:$O$65536,10,0)</f>
        <v>正常</v>
      </c>
      <c r="I110" s="2" t="str">
        <f>VLOOKUP(B110,[1]Sheet1!$F$1:$P$65536,11,0)</f>
        <v>3923</v>
      </c>
      <c r="J110" s="2" t="str">
        <f>VLOOKUP(B110,[1]Sheet1!$F$1:$Q$65536,12,0)</f>
        <v>95</v>
      </c>
      <c r="K110" s="2" t="str">
        <f>VLOOKUP(B110,[1]Sheet1!$F$1:$R$65536,13,0)</f>
        <v>优秀</v>
      </c>
      <c r="L110" s="2" t="str">
        <f>VLOOKUP(B110,[1]Sheet1!$F$1:$S$65536,14,0)</f>
        <v>7.7</v>
      </c>
      <c r="M110" s="2" t="str">
        <f>VLOOKUP(B110,[1]Sheet1!$F$1:$T$65536,15,0)</f>
        <v>90</v>
      </c>
      <c r="N110" s="2" t="str">
        <f>VLOOKUP(B110,[1]Sheet1!$F$1:$U$65536,16,0)</f>
        <v>优秀</v>
      </c>
      <c r="O110" s="2" t="str">
        <f>VLOOKUP(B110,[1]Sheet1!$F$1:$V$65536,17,0)</f>
        <v>5</v>
      </c>
      <c r="P110" s="2" t="str">
        <f>VLOOKUP(B110,[1]Sheet1!$F$1:$W$65536,18,0)</f>
        <v>68</v>
      </c>
      <c r="Q110" s="2" t="str">
        <f>VLOOKUP(B110,[1]Sheet1!$F$1:$X$65536,19,0)</f>
        <v>及格</v>
      </c>
      <c r="R110" s="2"/>
      <c r="S110" s="2"/>
      <c r="T110" s="2"/>
      <c r="U110" s="2"/>
      <c r="V110" s="2"/>
      <c r="W110" s="2"/>
      <c r="X110" s="2"/>
      <c r="Y110" s="2" t="str">
        <f>VLOOKUP(B110,[1]Sheet1!$F$1:$AF$65536,27,0)</f>
        <v>225</v>
      </c>
      <c r="Z110" s="2" t="str">
        <f>VLOOKUP(B110,[1]Sheet1!$F$1:$AG$65536,28,0)</f>
        <v>85</v>
      </c>
      <c r="AA110" s="2" t="str">
        <f>VLOOKUP(B110,[1]Sheet1!$F$1:$AH$65536,29,0)</f>
        <v>良好</v>
      </c>
      <c r="AB110" s="2" t="str">
        <f>VLOOKUP(B110,[1]Sheet1!$F$1:$AI$65536,30,0)</f>
        <v/>
      </c>
      <c r="AC110" s="2" t="str">
        <f>VLOOKUP(B110,[1]Sheet1!$F$1:$AJ$65536,31,0)</f>
        <v/>
      </c>
      <c r="AD110" s="2" t="str">
        <f>VLOOKUP(B110,[1]Sheet1!$F$1:$AL$65536,32,0)</f>
        <v/>
      </c>
      <c r="AE110" s="2" t="str">
        <f>VLOOKUP(B110,[1]Sheet1!$F$1:$AL$65536,33,0)</f>
        <v/>
      </c>
      <c r="AF110" s="2" t="str">
        <f>VLOOKUP(B110,[1]Sheet1!$F$1:$AM$65536,34,0)</f>
        <v>4.05</v>
      </c>
      <c r="AG110" s="2" t="str">
        <f>VLOOKUP(B110,[1]Sheet1!$F$1:$AN$65536,35,0)</f>
        <v>85</v>
      </c>
      <c r="AH110" s="2" t="str">
        <f>VLOOKUP(B110,[1]Sheet1!$F$1:$AO$65536,36,0)</f>
        <v>0</v>
      </c>
      <c r="AI110" s="2" t="str">
        <f>VLOOKUP(B110,[1]Sheet1!$F$1:$AP$65536,37,0)</f>
        <v>良好</v>
      </c>
      <c r="AJ110" s="2" t="str">
        <f>VLOOKUP(B110,[1]Sheet1!$F$1:$AQ$65536,38,0)</f>
        <v/>
      </c>
      <c r="AK110" s="2" t="str">
        <f>VLOOKUP(B110,[1]Sheet1!$F$1:$AR$65536,39,0)</f>
        <v/>
      </c>
      <c r="AL110" s="2" t="str">
        <f>VLOOKUP(B110,[1]Sheet1!$F$1:$AS$65536,40,0)</f>
        <v/>
      </c>
      <c r="AM110" s="2" t="str">
        <f>VLOOKUP(B110,[1]Sheet1!$F$1:$AT$65536,41,0)</f>
        <v/>
      </c>
      <c r="AN110" s="2" t="str">
        <f>VLOOKUP(B110,[1]Sheet1!$F$1:$AU$65536,42,0)</f>
        <v>4</v>
      </c>
      <c r="AO110" s="2" t="str">
        <f>VLOOKUP(B110,[1]Sheet1!$F$1:$AV$65536,43,0)</f>
        <v>50</v>
      </c>
      <c r="AP110" s="2" t="str">
        <f>VLOOKUP(B110,[1]Sheet1!$F$1:$AW$65536,44,0)</f>
        <v>0</v>
      </c>
      <c r="AQ110" s="2" t="str">
        <f>VLOOKUP(B110,[1]Sheet1!$F$1:$AX$65536,45,0)</f>
        <v>不及格</v>
      </c>
      <c r="AR110" s="2" t="str">
        <f>VLOOKUP(B110,[1]Sheet1!$F$1:$AY$65536,46,0)</f>
        <v>84.5</v>
      </c>
      <c r="AS110" s="2" t="str">
        <f>VLOOKUP(B110,[1]Sheet1!$F$1:$AZ$65536,47,0)</f>
        <v>0</v>
      </c>
      <c r="AT110" s="2" t="str">
        <f>VLOOKUP(B110,[1]Sheet1!$F$1:$BA$65536,48,0)</f>
        <v>84.5</v>
      </c>
      <c r="AU110" s="2" t="str">
        <f>VLOOKUP(B110,[1]Sheet1!$F$1:$BB$65536,49,0)</f>
        <v>良好</v>
      </c>
    </row>
    <row r="111" spans="1:47">
      <c r="A111" s="3">
        <v>6</v>
      </c>
      <c r="B111" s="3" t="s">
        <v>295</v>
      </c>
      <c r="C111" s="2" t="str">
        <f>VLOOKUP(B111,[1]Sheet1!$F$1:$J$65536,5,0)</f>
        <v>169.5</v>
      </c>
      <c r="D111" s="2" t="str">
        <f>VLOOKUP(B111,[1]Sheet1!$F$1:$K$65536,6,0)</f>
        <v>64.8</v>
      </c>
      <c r="E111" s="2" t="str">
        <f>VLOOKUP(B111,[1]Sheet1!$F$1:$L$65536,7,0)</f>
        <v>4.5</v>
      </c>
      <c r="F111" s="2" t="str">
        <f>VLOOKUP(B111,[1]Sheet1!$F$1:$M$65536,8,0)</f>
        <v>4.4</v>
      </c>
      <c r="G111" s="2" t="str">
        <f>VLOOKUP(B111,[1]Sheet1!$F$1:$N$65536,9,0)</f>
        <v>80</v>
      </c>
      <c r="H111" s="2" t="str">
        <f>VLOOKUP(B111,[1]Sheet1!$F$1:$O$65536,10,0)</f>
        <v>超重</v>
      </c>
      <c r="I111" s="2" t="str">
        <f>VLOOKUP(B111,[1]Sheet1!$F$1:$P$65536,11,0)</f>
        <v>4465</v>
      </c>
      <c r="J111" s="2" t="str">
        <f>VLOOKUP(B111,[1]Sheet1!$F$1:$Q$65536,12,0)</f>
        <v>100</v>
      </c>
      <c r="K111" s="2" t="str">
        <f>VLOOKUP(B111,[1]Sheet1!$F$1:$R$65536,13,0)</f>
        <v>优秀</v>
      </c>
      <c r="L111" s="2" t="str">
        <f>VLOOKUP(B111,[1]Sheet1!$F$1:$S$65536,14,0)</f>
        <v>8.2</v>
      </c>
      <c r="M111" s="2" t="str">
        <f>VLOOKUP(B111,[1]Sheet1!$F$1:$T$65536,15,0)</f>
        <v>76</v>
      </c>
      <c r="N111" s="2" t="str">
        <f>VLOOKUP(B111,[1]Sheet1!$F$1:$U$65536,16,0)</f>
        <v>及格</v>
      </c>
      <c r="O111" s="2" t="str">
        <f>VLOOKUP(B111,[1]Sheet1!$F$1:$V$65536,17,0)</f>
        <v>9</v>
      </c>
      <c r="P111" s="2" t="str">
        <f>VLOOKUP(B111,[1]Sheet1!$F$1:$W$65536,18,0)</f>
        <v>76</v>
      </c>
      <c r="Q111" s="2" t="str">
        <f>VLOOKUP(B111,[1]Sheet1!$F$1:$X$65536,19,0)</f>
        <v>及格</v>
      </c>
      <c r="R111" s="2"/>
      <c r="S111" s="2"/>
      <c r="T111" s="2"/>
      <c r="U111" s="2"/>
      <c r="V111" s="2"/>
      <c r="W111" s="2"/>
      <c r="X111" s="2"/>
      <c r="Y111" s="2" t="str">
        <f>VLOOKUP(B111,[1]Sheet1!$F$1:$AF$65536,27,0)</f>
        <v>210</v>
      </c>
      <c r="Z111" s="2" t="str">
        <f>VLOOKUP(B111,[1]Sheet1!$F$1:$AG$65536,28,0)</f>
        <v>80</v>
      </c>
      <c r="AA111" s="2" t="str">
        <f>VLOOKUP(B111,[1]Sheet1!$F$1:$AH$65536,29,0)</f>
        <v>良好</v>
      </c>
      <c r="AB111" s="2" t="str">
        <f>VLOOKUP(B111,[1]Sheet1!$F$1:$AI$65536,30,0)</f>
        <v/>
      </c>
      <c r="AC111" s="2" t="str">
        <f>VLOOKUP(B111,[1]Sheet1!$F$1:$AJ$65536,31,0)</f>
        <v/>
      </c>
      <c r="AD111" s="2" t="str">
        <f>VLOOKUP(B111,[1]Sheet1!$F$1:$AL$65536,32,0)</f>
        <v/>
      </c>
      <c r="AE111" s="2" t="str">
        <f>VLOOKUP(B111,[1]Sheet1!$F$1:$AL$65536,33,0)</f>
        <v/>
      </c>
      <c r="AF111" s="2" t="str">
        <f>VLOOKUP(B111,[1]Sheet1!$F$1:$AM$65536,34,0)</f>
        <v>4.27</v>
      </c>
      <c r="AG111" s="2" t="str">
        <f>VLOOKUP(B111,[1]Sheet1!$F$1:$AN$65536,35,0)</f>
        <v>74</v>
      </c>
      <c r="AH111" s="2" t="str">
        <f>VLOOKUP(B111,[1]Sheet1!$F$1:$AO$65536,36,0)</f>
        <v>0</v>
      </c>
      <c r="AI111" s="2" t="str">
        <f>VLOOKUP(B111,[1]Sheet1!$F$1:$AP$65536,37,0)</f>
        <v>及格</v>
      </c>
      <c r="AJ111" s="2" t="str">
        <f>VLOOKUP(B111,[1]Sheet1!$F$1:$AQ$65536,38,0)</f>
        <v/>
      </c>
      <c r="AK111" s="2" t="str">
        <f>VLOOKUP(B111,[1]Sheet1!$F$1:$AR$65536,39,0)</f>
        <v/>
      </c>
      <c r="AL111" s="2" t="str">
        <f>VLOOKUP(B111,[1]Sheet1!$F$1:$AS$65536,40,0)</f>
        <v/>
      </c>
      <c r="AM111" s="2" t="str">
        <f>VLOOKUP(B111,[1]Sheet1!$F$1:$AT$65536,41,0)</f>
        <v/>
      </c>
      <c r="AN111" s="2" t="str">
        <f>VLOOKUP(B111,[1]Sheet1!$F$1:$AU$65536,42,0)</f>
        <v>1</v>
      </c>
      <c r="AO111" s="2" t="str">
        <f>VLOOKUP(B111,[1]Sheet1!$F$1:$AV$65536,43,0)</f>
        <v>20</v>
      </c>
      <c r="AP111" s="2" t="str">
        <f>VLOOKUP(B111,[1]Sheet1!$F$1:$AW$65536,44,0)</f>
        <v>0</v>
      </c>
      <c r="AQ111" s="2" t="str">
        <f>VLOOKUP(B111,[1]Sheet1!$F$1:$AX$65536,45,0)</f>
        <v>不及格</v>
      </c>
      <c r="AR111" s="2" t="str">
        <f>VLOOKUP(B111,[1]Sheet1!$F$1:$AY$65536,46,0)</f>
        <v>74.6</v>
      </c>
      <c r="AS111" s="2" t="str">
        <f>VLOOKUP(B111,[1]Sheet1!$F$1:$AZ$65536,47,0)</f>
        <v>0</v>
      </c>
      <c r="AT111" s="2" t="str">
        <f>VLOOKUP(B111,[1]Sheet1!$F$1:$BA$65536,48,0)</f>
        <v>74.6</v>
      </c>
      <c r="AU111" s="2" t="str">
        <f>VLOOKUP(B111,[1]Sheet1!$F$1:$BB$65536,49,0)</f>
        <v>及格</v>
      </c>
    </row>
    <row r="112" spans="1:47">
      <c r="A112" s="3">
        <v>6</v>
      </c>
      <c r="B112" s="3" t="s">
        <v>296</v>
      </c>
      <c r="C112" s="2" t="str">
        <f>VLOOKUP(B112,[1]Sheet1!$F$1:$J$65536,5,0)</f>
        <v>167</v>
      </c>
      <c r="D112" s="2" t="str">
        <f>VLOOKUP(B112,[1]Sheet1!$F$1:$K$65536,6,0)</f>
        <v>52</v>
      </c>
      <c r="E112" s="2" t="str">
        <f>VLOOKUP(B112,[1]Sheet1!$F$1:$L$65536,7,0)</f>
        <v>4.0</v>
      </c>
      <c r="F112" s="2" t="str">
        <f>VLOOKUP(B112,[1]Sheet1!$F$1:$M$65536,8,0)</f>
        <v>4.0</v>
      </c>
      <c r="G112" s="2" t="str">
        <f>VLOOKUP(B112,[1]Sheet1!$F$1:$N$65536,9,0)</f>
        <v>100</v>
      </c>
      <c r="H112" s="2" t="str">
        <f>VLOOKUP(B112,[1]Sheet1!$F$1:$O$65536,10,0)</f>
        <v>正常</v>
      </c>
      <c r="I112" s="2" t="str">
        <f>VLOOKUP(B112,[1]Sheet1!$F$1:$P$65536,11,0)</f>
        <v>2703</v>
      </c>
      <c r="J112" s="2" t="str">
        <f>VLOOKUP(B112,[1]Sheet1!$F$1:$Q$65536,12,0)</f>
        <v>70</v>
      </c>
      <c r="K112" s="2" t="str">
        <f>VLOOKUP(B112,[1]Sheet1!$F$1:$R$65536,13,0)</f>
        <v>及格</v>
      </c>
      <c r="L112" s="2" t="str">
        <f>VLOOKUP(B112,[1]Sheet1!$F$1:$S$65536,14,0)</f>
        <v>9</v>
      </c>
      <c r="M112" s="2" t="str">
        <f>VLOOKUP(B112,[1]Sheet1!$F$1:$T$65536,15,0)</f>
        <v>68</v>
      </c>
      <c r="N112" s="2" t="str">
        <f>VLOOKUP(B112,[1]Sheet1!$F$1:$U$65536,16,0)</f>
        <v>及格</v>
      </c>
      <c r="O112" s="2" t="str">
        <f>VLOOKUP(B112,[1]Sheet1!$F$1:$V$65536,17,0)</f>
        <v>7</v>
      </c>
      <c r="P112" s="2" t="str">
        <f>VLOOKUP(B112,[1]Sheet1!$F$1:$W$65536,18,0)</f>
        <v>72</v>
      </c>
      <c r="Q112" s="2" t="str">
        <f>VLOOKUP(B112,[1]Sheet1!$F$1:$X$65536,19,0)</f>
        <v>及格</v>
      </c>
      <c r="R112" s="2"/>
      <c r="S112" s="2"/>
      <c r="T112" s="2"/>
      <c r="U112" s="2"/>
      <c r="V112" s="2"/>
      <c r="W112" s="2"/>
      <c r="X112" s="2"/>
      <c r="Y112" s="2" t="str">
        <f>VLOOKUP(B112,[1]Sheet1!$F$1:$AF$65536,27,0)</f>
        <v>180</v>
      </c>
      <c r="Z112" s="2" t="str">
        <f>VLOOKUP(B112,[1]Sheet1!$F$1:$AG$65536,28,0)</f>
        <v>64</v>
      </c>
      <c r="AA112" s="2" t="str">
        <f>VLOOKUP(B112,[1]Sheet1!$F$1:$AH$65536,29,0)</f>
        <v>及格</v>
      </c>
      <c r="AB112" s="2" t="str">
        <f>VLOOKUP(B112,[1]Sheet1!$F$1:$AI$65536,30,0)</f>
        <v/>
      </c>
      <c r="AC112" s="2" t="str">
        <f>VLOOKUP(B112,[1]Sheet1!$F$1:$AJ$65536,31,0)</f>
        <v/>
      </c>
      <c r="AD112" s="2" t="str">
        <f>VLOOKUP(B112,[1]Sheet1!$F$1:$AL$65536,32,0)</f>
        <v/>
      </c>
      <c r="AE112" s="2" t="str">
        <f>VLOOKUP(B112,[1]Sheet1!$F$1:$AL$65536,33,0)</f>
        <v/>
      </c>
      <c r="AF112" s="2" t="str">
        <f>VLOOKUP(B112,[1]Sheet1!$F$1:$AM$65536,34,0)</f>
        <v>4.34</v>
      </c>
      <c r="AG112" s="2" t="str">
        <f>VLOOKUP(B112,[1]Sheet1!$F$1:$AN$65536,35,0)</f>
        <v>72</v>
      </c>
      <c r="AH112" s="2" t="str">
        <f>VLOOKUP(B112,[1]Sheet1!$F$1:$AO$65536,36,0)</f>
        <v>0</v>
      </c>
      <c r="AI112" s="2" t="str">
        <f>VLOOKUP(B112,[1]Sheet1!$F$1:$AP$65536,37,0)</f>
        <v>及格</v>
      </c>
      <c r="AJ112" s="2" t="str">
        <f>VLOOKUP(B112,[1]Sheet1!$F$1:$AQ$65536,38,0)</f>
        <v/>
      </c>
      <c r="AK112" s="2" t="str">
        <f>VLOOKUP(B112,[1]Sheet1!$F$1:$AR$65536,39,0)</f>
        <v/>
      </c>
      <c r="AL112" s="2" t="str">
        <f>VLOOKUP(B112,[1]Sheet1!$F$1:$AS$65536,40,0)</f>
        <v/>
      </c>
      <c r="AM112" s="2" t="str">
        <f>VLOOKUP(B112,[1]Sheet1!$F$1:$AT$65536,41,0)</f>
        <v/>
      </c>
      <c r="AN112" s="2" t="str">
        <f>VLOOKUP(B112,[1]Sheet1!$F$1:$AU$65536,42,0)</f>
        <v>1</v>
      </c>
      <c r="AO112" s="2" t="str">
        <f>VLOOKUP(B112,[1]Sheet1!$F$1:$AV$65536,43,0)</f>
        <v>20</v>
      </c>
      <c r="AP112" s="2" t="str">
        <f>VLOOKUP(B112,[1]Sheet1!$F$1:$AW$65536,44,0)</f>
        <v>0</v>
      </c>
      <c r="AQ112" s="2" t="str">
        <f>VLOOKUP(B112,[1]Sheet1!$F$1:$AX$65536,45,0)</f>
        <v>不及格</v>
      </c>
      <c r="AR112" s="2" t="str">
        <f>VLOOKUP(B112,[1]Sheet1!$F$1:$AY$65536,46,0)</f>
        <v>69.1</v>
      </c>
      <c r="AS112" s="2" t="str">
        <f>VLOOKUP(B112,[1]Sheet1!$F$1:$AZ$65536,47,0)</f>
        <v>0</v>
      </c>
      <c r="AT112" s="2" t="str">
        <f>VLOOKUP(B112,[1]Sheet1!$F$1:$BA$65536,48,0)</f>
        <v>69.1</v>
      </c>
      <c r="AU112" s="2" t="str">
        <f>VLOOKUP(B112,[1]Sheet1!$F$1:$BB$65536,49,0)</f>
        <v>及格</v>
      </c>
    </row>
    <row r="113" spans="1:47">
      <c r="A113" s="3">
        <v>6</v>
      </c>
      <c r="B113" s="3" t="s">
        <v>297</v>
      </c>
      <c r="C113" s="2" t="str">
        <f>VLOOKUP(B113,[1]Sheet1!$F$1:$J$65536,5,0)</f>
        <v>164</v>
      </c>
      <c r="D113" s="2" t="str">
        <f>VLOOKUP(B113,[1]Sheet1!$F$1:$K$65536,6,0)</f>
        <v>58.4</v>
      </c>
      <c r="E113" s="2" t="str">
        <f>VLOOKUP(B113,[1]Sheet1!$F$1:$L$65536,7,0)</f>
        <v>4.4</v>
      </c>
      <c r="F113" s="2" t="str">
        <f>VLOOKUP(B113,[1]Sheet1!$F$1:$M$65536,8,0)</f>
        <v>4.9</v>
      </c>
      <c r="G113" s="2" t="str">
        <f>VLOOKUP(B113,[1]Sheet1!$F$1:$N$65536,9,0)</f>
        <v>100</v>
      </c>
      <c r="H113" s="2" t="str">
        <f>VLOOKUP(B113,[1]Sheet1!$F$1:$O$65536,10,0)</f>
        <v>正常</v>
      </c>
      <c r="I113" s="2" t="str">
        <f>VLOOKUP(B113,[1]Sheet1!$F$1:$P$65536,11,0)</f>
        <v>3352</v>
      </c>
      <c r="J113" s="2" t="str">
        <f>VLOOKUP(B113,[1]Sheet1!$F$1:$Q$65536,12,0)</f>
        <v>80</v>
      </c>
      <c r="K113" s="2" t="str">
        <f>VLOOKUP(B113,[1]Sheet1!$F$1:$R$65536,13,0)</f>
        <v>良好</v>
      </c>
      <c r="L113" s="2" t="str">
        <f>VLOOKUP(B113,[1]Sheet1!$F$1:$S$65536,14,0)</f>
        <v>7.7</v>
      </c>
      <c r="M113" s="2" t="str">
        <f>VLOOKUP(B113,[1]Sheet1!$F$1:$T$65536,15,0)</f>
        <v>90</v>
      </c>
      <c r="N113" s="2" t="str">
        <f>VLOOKUP(B113,[1]Sheet1!$F$1:$U$65536,16,0)</f>
        <v>优秀</v>
      </c>
      <c r="O113" s="2" t="str">
        <f>VLOOKUP(B113,[1]Sheet1!$F$1:$V$65536,17,0)</f>
        <v>14</v>
      </c>
      <c r="P113" s="2" t="str">
        <f>VLOOKUP(B113,[1]Sheet1!$F$1:$W$65536,18,0)</f>
        <v>85</v>
      </c>
      <c r="Q113" s="2" t="str">
        <f>VLOOKUP(B113,[1]Sheet1!$F$1:$X$65536,19,0)</f>
        <v>良好</v>
      </c>
      <c r="R113" s="2"/>
      <c r="S113" s="2"/>
      <c r="T113" s="2"/>
      <c r="U113" s="2"/>
      <c r="V113" s="2"/>
      <c r="W113" s="2"/>
      <c r="X113" s="2"/>
      <c r="Y113" s="2" t="str">
        <f>VLOOKUP(B113,[1]Sheet1!$F$1:$AF$65536,27,0)</f>
        <v>200</v>
      </c>
      <c r="Z113" s="2" t="str">
        <f>VLOOKUP(B113,[1]Sheet1!$F$1:$AG$65536,28,0)</f>
        <v>74</v>
      </c>
      <c r="AA113" s="2" t="str">
        <f>VLOOKUP(B113,[1]Sheet1!$F$1:$AH$65536,29,0)</f>
        <v>及格</v>
      </c>
      <c r="AB113" s="2" t="str">
        <f>VLOOKUP(B113,[1]Sheet1!$F$1:$AI$65536,30,0)</f>
        <v/>
      </c>
      <c r="AC113" s="2" t="str">
        <f>VLOOKUP(B113,[1]Sheet1!$F$1:$AJ$65536,31,0)</f>
        <v/>
      </c>
      <c r="AD113" s="2" t="str">
        <f>VLOOKUP(B113,[1]Sheet1!$F$1:$AL$65536,32,0)</f>
        <v/>
      </c>
      <c r="AE113" s="2" t="str">
        <f>VLOOKUP(B113,[1]Sheet1!$F$1:$AL$65536,33,0)</f>
        <v/>
      </c>
      <c r="AF113" s="2" t="str">
        <f>VLOOKUP(B113,[1]Sheet1!$F$1:$AM$65536,34,0)</f>
        <v>4.05</v>
      </c>
      <c r="AG113" s="2" t="str">
        <f>VLOOKUP(B113,[1]Sheet1!$F$1:$AN$65536,35,0)</f>
        <v>85</v>
      </c>
      <c r="AH113" s="2" t="str">
        <f>VLOOKUP(B113,[1]Sheet1!$F$1:$AO$65536,36,0)</f>
        <v>0</v>
      </c>
      <c r="AI113" s="2" t="str">
        <f>VLOOKUP(B113,[1]Sheet1!$F$1:$AP$65536,37,0)</f>
        <v>良好</v>
      </c>
      <c r="AJ113" s="2" t="str">
        <f>VLOOKUP(B113,[1]Sheet1!$F$1:$AQ$65536,38,0)</f>
        <v/>
      </c>
      <c r="AK113" s="2" t="str">
        <f>VLOOKUP(B113,[1]Sheet1!$F$1:$AR$65536,39,0)</f>
        <v/>
      </c>
      <c r="AL113" s="2" t="str">
        <f>VLOOKUP(B113,[1]Sheet1!$F$1:$AS$65536,40,0)</f>
        <v/>
      </c>
      <c r="AM113" s="2" t="str">
        <f>VLOOKUP(B113,[1]Sheet1!$F$1:$AT$65536,41,0)</f>
        <v/>
      </c>
      <c r="AN113" s="2" t="str">
        <f>VLOOKUP(B113,[1]Sheet1!$F$1:$AU$65536,42,0)</f>
        <v>3</v>
      </c>
      <c r="AO113" s="2" t="str">
        <f>VLOOKUP(B113,[1]Sheet1!$F$1:$AV$65536,43,0)</f>
        <v>40</v>
      </c>
      <c r="AP113" s="2" t="str">
        <f>VLOOKUP(B113,[1]Sheet1!$F$1:$AW$65536,44,0)</f>
        <v>0</v>
      </c>
      <c r="AQ113" s="2" t="str">
        <f>VLOOKUP(B113,[1]Sheet1!$F$1:$AX$65536,45,0)</f>
        <v>不及格</v>
      </c>
      <c r="AR113" s="2" t="str">
        <f>VLOOKUP(B113,[1]Sheet1!$F$1:$AY$65536,46,0)</f>
        <v>81.9</v>
      </c>
      <c r="AS113" s="2" t="str">
        <f>VLOOKUP(B113,[1]Sheet1!$F$1:$AZ$65536,47,0)</f>
        <v>0</v>
      </c>
      <c r="AT113" s="2" t="str">
        <f>VLOOKUP(B113,[1]Sheet1!$F$1:$BA$65536,48,0)</f>
        <v>81.9</v>
      </c>
      <c r="AU113" s="2" t="str">
        <f>VLOOKUP(B113,[1]Sheet1!$F$1:$BB$65536,49,0)</f>
        <v>良好</v>
      </c>
    </row>
    <row r="114" spans="1:47">
      <c r="A114" s="3">
        <v>6</v>
      </c>
      <c r="B114" s="3" t="s">
        <v>298</v>
      </c>
      <c r="C114" s="2" t="str">
        <f>VLOOKUP(B114,[1]Sheet1!$F$1:$J$65536,5,0)</f>
        <v>161.5</v>
      </c>
      <c r="D114" s="2" t="str">
        <f>VLOOKUP(B114,[1]Sheet1!$F$1:$K$65536,6,0)</f>
        <v>50.4</v>
      </c>
      <c r="E114" s="2" t="str">
        <f>VLOOKUP(B114,[1]Sheet1!$F$1:$L$65536,7,0)</f>
        <v>4.8</v>
      </c>
      <c r="F114" s="2" t="str">
        <f>VLOOKUP(B114,[1]Sheet1!$F$1:$M$65536,8,0)</f>
        <v>4.9</v>
      </c>
      <c r="G114" s="2" t="str">
        <f>VLOOKUP(B114,[1]Sheet1!$F$1:$N$65536,9,0)</f>
        <v>100</v>
      </c>
      <c r="H114" s="2" t="str">
        <f>VLOOKUP(B114,[1]Sheet1!$F$1:$O$65536,10,0)</f>
        <v>正常</v>
      </c>
      <c r="I114" s="2" t="str">
        <f>VLOOKUP(B114,[1]Sheet1!$F$1:$P$65536,11,0)</f>
        <v>3130</v>
      </c>
      <c r="J114" s="2" t="str">
        <f>VLOOKUP(B114,[1]Sheet1!$F$1:$Q$65536,12,0)</f>
        <v>100</v>
      </c>
      <c r="K114" s="2" t="str">
        <f>VLOOKUP(B114,[1]Sheet1!$F$1:$R$65536,13,0)</f>
        <v>优秀</v>
      </c>
      <c r="L114" s="2" t="str">
        <f>VLOOKUP(B114,[1]Sheet1!$F$1:$S$65536,14,0)</f>
        <v>8.3</v>
      </c>
      <c r="M114" s="2" t="str">
        <f>VLOOKUP(B114,[1]Sheet1!$F$1:$T$65536,15,0)</f>
        <v>85</v>
      </c>
      <c r="N114" s="2" t="str">
        <f>VLOOKUP(B114,[1]Sheet1!$F$1:$U$65536,16,0)</f>
        <v>良好</v>
      </c>
      <c r="O114" s="2" t="str">
        <f>VLOOKUP(B114,[1]Sheet1!$F$1:$V$65536,17,0)</f>
        <v>23</v>
      </c>
      <c r="P114" s="2" t="str">
        <f>VLOOKUP(B114,[1]Sheet1!$F$1:$W$65536,18,0)</f>
        <v>100</v>
      </c>
      <c r="Q114" s="2" t="str">
        <f>VLOOKUP(B114,[1]Sheet1!$F$1:$X$65536,19,0)</f>
        <v>优秀</v>
      </c>
      <c r="R114" s="2"/>
      <c r="S114" s="2"/>
      <c r="T114" s="2"/>
      <c r="U114" s="2"/>
      <c r="V114" s="2"/>
      <c r="W114" s="2"/>
      <c r="X114" s="2"/>
      <c r="Y114" s="2" t="str">
        <f>VLOOKUP(B114,[1]Sheet1!$F$1:$AF$65536,27,0)</f>
        <v>180</v>
      </c>
      <c r="Z114" s="2" t="str">
        <f>VLOOKUP(B114,[1]Sheet1!$F$1:$AG$65536,28,0)</f>
        <v>80</v>
      </c>
      <c r="AA114" s="2" t="str">
        <f>VLOOKUP(B114,[1]Sheet1!$F$1:$AH$65536,29,0)</f>
        <v>良好</v>
      </c>
      <c r="AB114" s="2" t="str">
        <f>VLOOKUP(B114,[1]Sheet1!$F$1:$AI$65536,30,0)</f>
        <v>3.45</v>
      </c>
      <c r="AC114" s="2" t="str">
        <f>VLOOKUP(B114,[1]Sheet1!$F$1:$AJ$65536,31,0)</f>
        <v>85</v>
      </c>
      <c r="AD114" s="2" t="str">
        <f>VLOOKUP(B114,[1]Sheet1!$F$1:$AL$65536,32,0)</f>
        <v>0</v>
      </c>
      <c r="AE114" s="2" t="str">
        <f>VLOOKUP(B114,[1]Sheet1!$F$1:$AL$65536,33,0)</f>
        <v>良好</v>
      </c>
      <c r="AF114" s="2" t="str">
        <f>VLOOKUP(B114,[1]Sheet1!$F$1:$AM$65536,34,0)</f>
        <v/>
      </c>
      <c r="AG114" s="2" t="str">
        <f>VLOOKUP(B114,[1]Sheet1!$F$1:$AN$65536,35,0)</f>
        <v/>
      </c>
      <c r="AH114" s="2" t="str">
        <f>VLOOKUP(B114,[1]Sheet1!$F$1:$AO$65536,36,0)</f>
        <v/>
      </c>
      <c r="AI114" s="2" t="str">
        <f>VLOOKUP(B114,[1]Sheet1!$F$1:$AP$65536,37,0)</f>
        <v/>
      </c>
      <c r="AJ114" s="2" t="str">
        <f>VLOOKUP(B114,[1]Sheet1!$F$1:$AQ$65536,38,0)</f>
        <v>45</v>
      </c>
      <c r="AK114" s="2" t="str">
        <f>VLOOKUP(B114,[1]Sheet1!$F$1:$AR$65536,39,0)</f>
        <v>85</v>
      </c>
      <c r="AL114" s="2" t="str">
        <f>VLOOKUP(B114,[1]Sheet1!$F$1:$AS$65536,40,0)</f>
        <v>0</v>
      </c>
      <c r="AM114" s="2" t="str">
        <f>VLOOKUP(B114,[1]Sheet1!$F$1:$AT$65536,41,0)</f>
        <v>良好</v>
      </c>
      <c r="AN114" s="2" t="str">
        <f>VLOOKUP(B114,[1]Sheet1!$F$1:$AU$65536,42,0)</f>
        <v/>
      </c>
      <c r="AO114" s="2" t="str">
        <f>VLOOKUP(B114,[1]Sheet1!$F$1:$AV$65536,43,0)</f>
        <v/>
      </c>
      <c r="AP114" s="2" t="str">
        <f>VLOOKUP(B114,[1]Sheet1!$F$1:$AW$65536,44,0)</f>
        <v/>
      </c>
      <c r="AQ114" s="2" t="str">
        <f>VLOOKUP(B114,[1]Sheet1!$F$1:$AX$65536,45,0)</f>
        <v/>
      </c>
      <c r="AR114" s="2" t="str">
        <f>VLOOKUP(B114,[1]Sheet1!$F$1:$AY$65536,46,0)</f>
        <v>90.5</v>
      </c>
      <c r="AS114" s="2" t="str">
        <f>VLOOKUP(B114,[1]Sheet1!$F$1:$AZ$65536,47,0)</f>
        <v>0</v>
      </c>
      <c r="AT114" s="2" t="str">
        <f>VLOOKUP(B114,[1]Sheet1!$F$1:$BA$65536,48,0)</f>
        <v>90.5</v>
      </c>
      <c r="AU114" s="2" t="str">
        <f>VLOOKUP(B114,[1]Sheet1!$F$1:$BB$65536,49,0)</f>
        <v>优秀</v>
      </c>
    </row>
    <row r="115" spans="1:47">
      <c r="A115" s="3">
        <v>6</v>
      </c>
      <c r="B115" s="3" t="s">
        <v>299</v>
      </c>
      <c r="C115" s="2" t="str">
        <f>VLOOKUP(B115,[1]Sheet1!$F$1:$J$65536,5,0)</f>
        <v>164.5</v>
      </c>
      <c r="D115" s="2" t="str">
        <f>VLOOKUP(B115,[1]Sheet1!$F$1:$K$65536,6,0)</f>
        <v>50.6</v>
      </c>
      <c r="E115" s="2" t="str">
        <f>VLOOKUP(B115,[1]Sheet1!$F$1:$L$65536,7,0)</f>
        <v>5.1</v>
      </c>
      <c r="F115" s="2" t="str">
        <f>VLOOKUP(B115,[1]Sheet1!$F$1:$M$65536,8,0)</f>
        <v>4.8</v>
      </c>
      <c r="G115" s="2" t="str">
        <f>VLOOKUP(B115,[1]Sheet1!$F$1:$N$65536,9,0)</f>
        <v>100</v>
      </c>
      <c r="H115" s="2" t="str">
        <f>VLOOKUP(B115,[1]Sheet1!$F$1:$O$65536,10,0)</f>
        <v>正常</v>
      </c>
      <c r="I115" s="2" t="str">
        <f>VLOOKUP(B115,[1]Sheet1!$F$1:$P$65536,11,0)</f>
        <v>3108</v>
      </c>
      <c r="J115" s="2" t="str">
        <f>VLOOKUP(B115,[1]Sheet1!$F$1:$Q$65536,12,0)</f>
        <v>100</v>
      </c>
      <c r="K115" s="2" t="str">
        <f>VLOOKUP(B115,[1]Sheet1!$F$1:$R$65536,13,0)</f>
        <v>优秀</v>
      </c>
      <c r="L115" s="2" t="str">
        <f>VLOOKUP(B115,[1]Sheet1!$F$1:$S$65536,14,0)</f>
        <v>9</v>
      </c>
      <c r="M115" s="2" t="str">
        <f>VLOOKUP(B115,[1]Sheet1!$F$1:$T$65536,15,0)</f>
        <v>78</v>
      </c>
      <c r="N115" s="2" t="str">
        <f>VLOOKUP(B115,[1]Sheet1!$F$1:$U$65536,16,0)</f>
        <v>及格</v>
      </c>
      <c r="O115" s="2" t="str">
        <f>VLOOKUP(B115,[1]Sheet1!$F$1:$V$65536,17,0)</f>
        <v>16</v>
      </c>
      <c r="P115" s="2" t="str">
        <f>VLOOKUP(B115,[1]Sheet1!$F$1:$W$65536,18,0)</f>
        <v>80</v>
      </c>
      <c r="Q115" s="2" t="str">
        <f>VLOOKUP(B115,[1]Sheet1!$F$1:$X$65536,19,0)</f>
        <v>良好</v>
      </c>
      <c r="R115" s="2"/>
      <c r="S115" s="2"/>
      <c r="T115" s="2"/>
      <c r="U115" s="2"/>
      <c r="V115" s="2"/>
      <c r="W115" s="2"/>
      <c r="X115" s="2"/>
      <c r="Y115" s="2" t="str">
        <f>VLOOKUP(B115,[1]Sheet1!$F$1:$AF$65536,27,0)</f>
        <v>185</v>
      </c>
      <c r="Z115" s="2" t="str">
        <f>VLOOKUP(B115,[1]Sheet1!$F$1:$AG$65536,28,0)</f>
        <v>85</v>
      </c>
      <c r="AA115" s="2" t="str">
        <f>VLOOKUP(B115,[1]Sheet1!$F$1:$AH$65536,29,0)</f>
        <v>良好</v>
      </c>
      <c r="AB115" s="2" t="str">
        <f>VLOOKUP(B115,[1]Sheet1!$F$1:$AI$65536,30,0)</f>
        <v>3.50</v>
      </c>
      <c r="AC115" s="2" t="str">
        <f>VLOOKUP(B115,[1]Sheet1!$F$1:$AJ$65536,31,0)</f>
        <v>85</v>
      </c>
      <c r="AD115" s="2" t="str">
        <f>VLOOKUP(B115,[1]Sheet1!$F$1:$AL$65536,32,0)</f>
        <v>0</v>
      </c>
      <c r="AE115" s="2" t="str">
        <f>VLOOKUP(B115,[1]Sheet1!$F$1:$AL$65536,33,0)</f>
        <v>良好</v>
      </c>
      <c r="AF115" s="2" t="str">
        <f>VLOOKUP(B115,[1]Sheet1!$F$1:$AM$65536,34,0)</f>
        <v/>
      </c>
      <c r="AG115" s="2" t="str">
        <f>VLOOKUP(B115,[1]Sheet1!$F$1:$AN$65536,35,0)</f>
        <v/>
      </c>
      <c r="AH115" s="2" t="str">
        <f>VLOOKUP(B115,[1]Sheet1!$F$1:$AO$65536,36,0)</f>
        <v/>
      </c>
      <c r="AI115" s="2" t="str">
        <f>VLOOKUP(B115,[1]Sheet1!$F$1:$AP$65536,37,0)</f>
        <v/>
      </c>
      <c r="AJ115" s="2" t="str">
        <f>VLOOKUP(B115,[1]Sheet1!$F$1:$AQ$65536,38,0)</f>
        <v>40</v>
      </c>
      <c r="AK115" s="2" t="str">
        <f>VLOOKUP(B115,[1]Sheet1!$F$1:$AR$65536,39,0)</f>
        <v>78</v>
      </c>
      <c r="AL115" s="2" t="str">
        <f>VLOOKUP(B115,[1]Sheet1!$F$1:$AS$65536,40,0)</f>
        <v>0</v>
      </c>
      <c r="AM115" s="2" t="str">
        <f>VLOOKUP(B115,[1]Sheet1!$F$1:$AT$65536,41,0)</f>
        <v>及格</v>
      </c>
      <c r="AN115" s="2" t="str">
        <f>VLOOKUP(B115,[1]Sheet1!$F$1:$AU$65536,42,0)</f>
        <v/>
      </c>
      <c r="AO115" s="2" t="str">
        <f>VLOOKUP(B115,[1]Sheet1!$F$1:$AV$65536,43,0)</f>
        <v/>
      </c>
      <c r="AP115" s="2" t="str">
        <f>VLOOKUP(B115,[1]Sheet1!$F$1:$AW$65536,44,0)</f>
        <v/>
      </c>
      <c r="AQ115" s="2" t="str">
        <f>VLOOKUP(B115,[1]Sheet1!$F$1:$AX$65536,45,0)</f>
        <v/>
      </c>
      <c r="AR115" s="2" t="str">
        <f>VLOOKUP(B115,[1]Sheet1!$F$1:$AY$65536,46,0)</f>
        <v>86.9</v>
      </c>
      <c r="AS115" s="2" t="str">
        <f>VLOOKUP(B115,[1]Sheet1!$F$1:$AZ$65536,47,0)</f>
        <v>0</v>
      </c>
      <c r="AT115" s="2" t="str">
        <f>VLOOKUP(B115,[1]Sheet1!$F$1:$BA$65536,48,0)</f>
        <v>86.9</v>
      </c>
      <c r="AU115" s="2" t="str">
        <f>VLOOKUP(B115,[1]Sheet1!$F$1:$BB$65536,49,0)</f>
        <v>良好</v>
      </c>
    </row>
    <row r="116" spans="1:47">
      <c r="A116" s="3">
        <v>6</v>
      </c>
      <c r="B116" s="3" t="s">
        <v>300</v>
      </c>
      <c r="C116" s="2" t="str">
        <f>VLOOKUP(B116,[1]Sheet1!$F$1:$J$65536,5,0)</f>
        <v>159.5</v>
      </c>
      <c r="D116" s="2" t="str">
        <f>VLOOKUP(B116,[1]Sheet1!$F$1:$K$65536,6,0)</f>
        <v>46.8</v>
      </c>
      <c r="E116" s="2" t="str">
        <f>VLOOKUP(B116,[1]Sheet1!$F$1:$L$65536,7,0)</f>
        <v>5.2</v>
      </c>
      <c r="F116" s="2" t="str">
        <f>VLOOKUP(B116,[1]Sheet1!$F$1:$M$65536,8,0)</f>
        <v>5.2</v>
      </c>
      <c r="G116" s="2" t="str">
        <f>VLOOKUP(B116,[1]Sheet1!$F$1:$N$65536,9,0)</f>
        <v>100</v>
      </c>
      <c r="H116" s="2" t="str">
        <f>VLOOKUP(B116,[1]Sheet1!$F$1:$O$65536,10,0)</f>
        <v>正常</v>
      </c>
      <c r="I116" s="2" t="str">
        <f>VLOOKUP(B116,[1]Sheet1!$F$1:$P$65536,11,0)</f>
        <v>3096</v>
      </c>
      <c r="J116" s="2" t="str">
        <f>VLOOKUP(B116,[1]Sheet1!$F$1:$Q$65536,12,0)</f>
        <v>100</v>
      </c>
      <c r="K116" s="2" t="str">
        <f>VLOOKUP(B116,[1]Sheet1!$F$1:$R$65536,13,0)</f>
        <v>优秀</v>
      </c>
      <c r="L116" s="2" t="str">
        <f>VLOOKUP(B116,[1]Sheet1!$F$1:$S$65536,14,0)</f>
        <v>9.3</v>
      </c>
      <c r="M116" s="2" t="str">
        <f>VLOOKUP(B116,[1]Sheet1!$F$1:$T$65536,15,0)</f>
        <v>74</v>
      </c>
      <c r="N116" s="2" t="str">
        <f>VLOOKUP(B116,[1]Sheet1!$F$1:$U$65536,16,0)</f>
        <v>及格</v>
      </c>
      <c r="O116" s="2" t="str">
        <f>VLOOKUP(B116,[1]Sheet1!$F$1:$V$65536,17,0)</f>
        <v>31</v>
      </c>
      <c r="P116" s="2" t="str">
        <f>VLOOKUP(B116,[1]Sheet1!$F$1:$W$65536,18,0)</f>
        <v>100</v>
      </c>
      <c r="Q116" s="2" t="str">
        <f>VLOOKUP(B116,[1]Sheet1!$F$1:$X$65536,19,0)</f>
        <v>优秀</v>
      </c>
      <c r="R116" s="2"/>
      <c r="S116" s="2"/>
      <c r="T116" s="2"/>
      <c r="U116" s="2"/>
      <c r="V116" s="2"/>
      <c r="W116" s="2"/>
      <c r="X116" s="2"/>
      <c r="Y116" s="2" t="str">
        <f>VLOOKUP(B116,[1]Sheet1!$F$1:$AF$65536,27,0)</f>
        <v>180</v>
      </c>
      <c r="Z116" s="2" t="str">
        <f>VLOOKUP(B116,[1]Sheet1!$F$1:$AG$65536,28,0)</f>
        <v>80</v>
      </c>
      <c r="AA116" s="2" t="str">
        <f>VLOOKUP(B116,[1]Sheet1!$F$1:$AH$65536,29,0)</f>
        <v>良好</v>
      </c>
      <c r="AB116" s="2" t="str">
        <f>VLOOKUP(B116,[1]Sheet1!$F$1:$AI$65536,30,0)</f>
        <v>4.20</v>
      </c>
      <c r="AC116" s="2" t="str">
        <f>VLOOKUP(B116,[1]Sheet1!$F$1:$AJ$65536,31,0)</f>
        <v>72</v>
      </c>
      <c r="AD116" s="2" t="str">
        <f>VLOOKUP(B116,[1]Sheet1!$F$1:$AL$65536,32,0)</f>
        <v>0</v>
      </c>
      <c r="AE116" s="2" t="str">
        <f>VLOOKUP(B116,[1]Sheet1!$F$1:$AL$65536,33,0)</f>
        <v>及格</v>
      </c>
      <c r="AF116" s="2" t="str">
        <f>VLOOKUP(B116,[1]Sheet1!$F$1:$AM$65536,34,0)</f>
        <v/>
      </c>
      <c r="AG116" s="2" t="str">
        <f>VLOOKUP(B116,[1]Sheet1!$F$1:$AN$65536,35,0)</f>
        <v/>
      </c>
      <c r="AH116" s="2" t="str">
        <f>VLOOKUP(B116,[1]Sheet1!$F$1:$AO$65536,36,0)</f>
        <v/>
      </c>
      <c r="AI116" s="2" t="str">
        <f>VLOOKUP(B116,[1]Sheet1!$F$1:$AP$65536,37,0)</f>
        <v/>
      </c>
      <c r="AJ116" s="2" t="str">
        <f>VLOOKUP(B116,[1]Sheet1!$F$1:$AQ$65536,38,0)</f>
        <v>45</v>
      </c>
      <c r="AK116" s="2" t="str">
        <f>VLOOKUP(B116,[1]Sheet1!$F$1:$AR$65536,39,0)</f>
        <v>85</v>
      </c>
      <c r="AL116" s="2" t="str">
        <f>VLOOKUP(B116,[1]Sheet1!$F$1:$AS$65536,40,0)</f>
        <v>0</v>
      </c>
      <c r="AM116" s="2" t="str">
        <f>VLOOKUP(B116,[1]Sheet1!$F$1:$AT$65536,41,0)</f>
        <v>良好</v>
      </c>
      <c r="AN116" s="2" t="str">
        <f>VLOOKUP(B116,[1]Sheet1!$F$1:$AU$65536,42,0)</f>
        <v/>
      </c>
      <c r="AO116" s="2" t="str">
        <f>VLOOKUP(B116,[1]Sheet1!$F$1:$AV$65536,43,0)</f>
        <v/>
      </c>
      <c r="AP116" s="2" t="str">
        <f>VLOOKUP(B116,[1]Sheet1!$F$1:$AW$65536,44,0)</f>
        <v/>
      </c>
      <c r="AQ116" s="2" t="str">
        <f>VLOOKUP(B116,[1]Sheet1!$F$1:$AX$65536,45,0)</f>
        <v/>
      </c>
      <c r="AR116" s="2" t="str">
        <f>VLOOKUP(B116,[1]Sheet1!$F$1:$AY$65536,46,0)</f>
        <v>85.7</v>
      </c>
      <c r="AS116" s="2" t="str">
        <f>VLOOKUP(B116,[1]Sheet1!$F$1:$AZ$65536,47,0)</f>
        <v>0</v>
      </c>
      <c r="AT116" s="2" t="str">
        <f>VLOOKUP(B116,[1]Sheet1!$F$1:$BA$65536,48,0)</f>
        <v>85.7</v>
      </c>
      <c r="AU116" s="2" t="str">
        <f>VLOOKUP(B116,[1]Sheet1!$F$1:$BB$65536,49,0)</f>
        <v>良好</v>
      </c>
    </row>
    <row r="117" spans="1:47">
      <c r="A117" s="3">
        <v>6</v>
      </c>
      <c r="B117" s="3" t="s">
        <v>301</v>
      </c>
      <c r="C117" s="2" t="str">
        <f>VLOOKUP(B117,[1]Sheet1!$F$1:$J$65536,5,0)</f>
        <v>168.5</v>
      </c>
      <c r="D117" s="2" t="str">
        <f>VLOOKUP(B117,[1]Sheet1!$F$1:$K$65536,6,0)</f>
        <v>53.8</v>
      </c>
      <c r="E117" s="2" t="str">
        <f>VLOOKUP(B117,[1]Sheet1!$F$1:$L$65536,7,0)</f>
        <v>4.4</v>
      </c>
      <c r="F117" s="2" t="str">
        <f>VLOOKUP(B117,[1]Sheet1!$F$1:$M$65536,8,0)</f>
        <v>4.0</v>
      </c>
      <c r="G117" s="2" t="str">
        <f>VLOOKUP(B117,[1]Sheet1!$F$1:$N$65536,9,0)</f>
        <v>100</v>
      </c>
      <c r="H117" s="2" t="str">
        <f>VLOOKUP(B117,[1]Sheet1!$F$1:$O$65536,10,0)</f>
        <v>正常</v>
      </c>
      <c r="I117" s="2" t="str">
        <f>VLOOKUP(B117,[1]Sheet1!$F$1:$P$65536,11,0)</f>
        <v>2687</v>
      </c>
      <c r="J117" s="2" t="str">
        <f>VLOOKUP(B117,[1]Sheet1!$F$1:$Q$65536,12,0)</f>
        <v>85</v>
      </c>
      <c r="K117" s="2" t="str">
        <f>VLOOKUP(B117,[1]Sheet1!$F$1:$R$65536,13,0)</f>
        <v>良好</v>
      </c>
      <c r="L117" s="2" t="str">
        <f>VLOOKUP(B117,[1]Sheet1!$F$1:$S$65536,14,0)</f>
        <v>8</v>
      </c>
      <c r="M117" s="2" t="str">
        <f>VLOOKUP(B117,[1]Sheet1!$F$1:$T$65536,15,0)</f>
        <v>100</v>
      </c>
      <c r="N117" s="2" t="str">
        <f>VLOOKUP(B117,[1]Sheet1!$F$1:$U$65536,16,0)</f>
        <v>优秀</v>
      </c>
      <c r="O117" s="2" t="str">
        <f>VLOOKUP(B117,[1]Sheet1!$F$1:$V$65536,17,0)</f>
        <v>20</v>
      </c>
      <c r="P117" s="2" t="str">
        <f>VLOOKUP(B117,[1]Sheet1!$F$1:$W$65536,18,0)</f>
        <v>90</v>
      </c>
      <c r="Q117" s="2" t="str">
        <f>VLOOKUP(B117,[1]Sheet1!$F$1:$X$65536,19,0)</f>
        <v>优秀</v>
      </c>
      <c r="R117" s="2"/>
      <c r="S117" s="2"/>
      <c r="T117" s="2"/>
      <c r="U117" s="2"/>
      <c r="V117" s="2"/>
      <c r="W117" s="2"/>
      <c r="X117" s="2"/>
      <c r="Y117" s="2" t="str">
        <f>VLOOKUP(B117,[1]Sheet1!$F$1:$AF$65536,27,0)</f>
        <v>205</v>
      </c>
      <c r="Z117" s="2" t="str">
        <f>VLOOKUP(B117,[1]Sheet1!$F$1:$AG$65536,28,0)</f>
        <v>100</v>
      </c>
      <c r="AA117" s="2" t="str">
        <f>VLOOKUP(B117,[1]Sheet1!$F$1:$AH$65536,29,0)</f>
        <v>优秀</v>
      </c>
      <c r="AB117" s="2" t="str">
        <f>VLOOKUP(B117,[1]Sheet1!$F$1:$AI$65536,30,0)</f>
        <v>3.40</v>
      </c>
      <c r="AC117" s="2" t="str">
        <f>VLOOKUP(B117,[1]Sheet1!$F$1:$AJ$65536,31,0)</f>
        <v>90</v>
      </c>
      <c r="AD117" s="2" t="str">
        <f>VLOOKUP(B117,[1]Sheet1!$F$1:$AL$65536,32,0)</f>
        <v>0</v>
      </c>
      <c r="AE117" s="2" t="str">
        <f>VLOOKUP(B117,[1]Sheet1!$F$1:$AL$65536,33,0)</f>
        <v>优秀</v>
      </c>
      <c r="AF117" s="2" t="str">
        <f>VLOOKUP(B117,[1]Sheet1!$F$1:$AM$65536,34,0)</f>
        <v/>
      </c>
      <c r="AG117" s="2" t="str">
        <f>VLOOKUP(B117,[1]Sheet1!$F$1:$AN$65536,35,0)</f>
        <v/>
      </c>
      <c r="AH117" s="2" t="str">
        <f>VLOOKUP(B117,[1]Sheet1!$F$1:$AO$65536,36,0)</f>
        <v/>
      </c>
      <c r="AI117" s="2" t="str">
        <f>VLOOKUP(B117,[1]Sheet1!$F$1:$AP$65536,37,0)</f>
        <v/>
      </c>
      <c r="AJ117" s="2" t="str">
        <f>VLOOKUP(B117,[1]Sheet1!$F$1:$AQ$65536,38,0)</f>
        <v>50</v>
      </c>
      <c r="AK117" s="2" t="str">
        <f>VLOOKUP(B117,[1]Sheet1!$F$1:$AR$65536,39,0)</f>
        <v>95</v>
      </c>
      <c r="AL117" s="2" t="str">
        <f>VLOOKUP(B117,[1]Sheet1!$F$1:$AS$65536,40,0)</f>
        <v>0</v>
      </c>
      <c r="AM117" s="2" t="str">
        <f>VLOOKUP(B117,[1]Sheet1!$F$1:$AT$65536,41,0)</f>
        <v>优秀</v>
      </c>
      <c r="AN117" s="2" t="str">
        <f>VLOOKUP(B117,[1]Sheet1!$F$1:$AU$65536,42,0)</f>
        <v/>
      </c>
      <c r="AO117" s="2" t="str">
        <f>VLOOKUP(B117,[1]Sheet1!$F$1:$AV$65536,43,0)</f>
        <v/>
      </c>
      <c r="AP117" s="2" t="str">
        <f>VLOOKUP(B117,[1]Sheet1!$F$1:$AW$65536,44,0)</f>
        <v/>
      </c>
      <c r="AQ117" s="2" t="str">
        <f>VLOOKUP(B117,[1]Sheet1!$F$1:$AX$65536,45,0)</f>
        <v/>
      </c>
      <c r="AR117" s="2" t="str">
        <f>VLOOKUP(B117,[1]Sheet1!$F$1:$AY$65536,46,0)</f>
        <v>94.3</v>
      </c>
      <c r="AS117" s="2" t="str">
        <f>VLOOKUP(B117,[1]Sheet1!$F$1:$AZ$65536,47,0)</f>
        <v>0</v>
      </c>
      <c r="AT117" s="2" t="str">
        <f>VLOOKUP(B117,[1]Sheet1!$F$1:$BA$65536,48,0)</f>
        <v>94.3</v>
      </c>
      <c r="AU117" s="2" t="str">
        <f>VLOOKUP(B117,[1]Sheet1!$F$1:$BB$65536,49,0)</f>
        <v>优秀</v>
      </c>
    </row>
    <row r="118" spans="1:47">
      <c r="A118" s="3">
        <v>1</v>
      </c>
      <c r="B118" s="3" t="s">
        <v>302</v>
      </c>
      <c r="C118" s="2" t="str">
        <f>VLOOKUP(B118,[1]Sheet1!$F$1:$J$65536,5,0)</f>
        <v>175</v>
      </c>
      <c r="D118" s="2" t="str">
        <f>VLOOKUP(B118,[1]Sheet1!$F$1:$K$65536,6,0)</f>
        <v>87.9</v>
      </c>
      <c r="E118" s="2" t="str">
        <f>VLOOKUP(B118,[1]Sheet1!$F$1:$L$65536,7,0)</f>
        <v>4.4</v>
      </c>
      <c r="F118" s="2" t="str">
        <f>VLOOKUP(B118,[1]Sheet1!$F$1:$M$65536,8,0)</f>
        <v>4.4</v>
      </c>
      <c r="G118" s="2" t="str">
        <f>VLOOKUP(B118,[1]Sheet1!$F$1:$N$65536,9,0)</f>
        <v>60</v>
      </c>
      <c r="H118" s="2" t="str">
        <f>VLOOKUP(B118,[1]Sheet1!$F$1:$O$65536,10,0)</f>
        <v>肥胖</v>
      </c>
      <c r="I118" s="2" t="str">
        <f>VLOOKUP(B118,[1]Sheet1!$F$1:$P$65536,11,0)</f>
        <v>4665</v>
      </c>
      <c r="J118" s="2" t="str">
        <f>VLOOKUP(B118,[1]Sheet1!$F$1:$Q$65536,12,0)</f>
        <v>100</v>
      </c>
      <c r="K118" s="2" t="str">
        <f>VLOOKUP(B118,[1]Sheet1!$F$1:$R$65536,13,0)</f>
        <v>优秀</v>
      </c>
      <c r="L118" s="2" t="str">
        <f>VLOOKUP(B118,[1]Sheet1!$F$1:$S$65536,14,0)</f>
        <v>8.4</v>
      </c>
      <c r="M118" s="2" t="str">
        <f>VLOOKUP(B118,[1]Sheet1!$F$1:$T$65536,15,0)</f>
        <v>74</v>
      </c>
      <c r="N118" s="2" t="str">
        <f>VLOOKUP(B118,[1]Sheet1!$F$1:$U$65536,16,0)</f>
        <v>及格</v>
      </c>
      <c r="O118" s="2" t="str">
        <f>VLOOKUP(B118,[1]Sheet1!$F$1:$V$65536,17,0)</f>
        <v>18</v>
      </c>
      <c r="P118" s="2" t="str">
        <f>VLOOKUP(B118,[1]Sheet1!$F$1:$W$65536,18,0)</f>
        <v>95</v>
      </c>
      <c r="Q118" s="2" t="str">
        <f>VLOOKUP(B118,[1]Sheet1!$F$1:$X$65536,19,0)</f>
        <v>优秀</v>
      </c>
      <c r="R118" s="2"/>
      <c r="S118" s="2"/>
      <c r="T118" s="2"/>
      <c r="U118" s="2"/>
      <c r="V118" s="2"/>
      <c r="W118" s="2"/>
      <c r="X118" s="2"/>
      <c r="Y118" s="2" t="str">
        <f>VLOOKUP(B118,[1]Sheet1!$F$1:$AF$65536,27,0)</f>
        <v>210</v>
      </c>
      <c r="Z118" s="2" t="str">
        <f>VLOOKUP(B118,[1]Sheet1!$F$1:$AG$65536,28,0)</f>
        <v>80</v>
      </c>
      <c r="AA118" s="2" t="str">
        <f>VLOOKUP(B118,[1]Sheet1!$F$1:$AH$65536,29,0)</f>
        <v>良好</v>
      </c>
      <c r="AB118" s="2" t="str">
        <f>VLOOKUP(B118,[1]Sheet1!$F$1:$AI$65536,30,0)</f>
        <v/>
      </c>
      <c r="AC118" s="2" t="str">
        <f>VLOOKUP(B118,[1]Sheet1!$F$1:$AJ$65536,31,0)</f>
        <v/>
      </c>
      <c r="AD118" s="2" t="str">
        <f>VLOOKUP(B118,[1]Sheet1!$F$1:$AL$65536,32,0)</f>
        <v/>
      </c>
      <c r="AE118" s="2" t="str">
        <f>VLOOKUP(B118,[1]Sheet1!$F$1:$AL$65536,33,0)</f>
        <v/>
      </c>
      <c r="AF118" s="2" t="str">
        <f>VLOOKUP(B118,[1]Sheet1!$F$1:$AM$65536,34,0)</f>
        <v>4.44</v>
      </c>
      <c r="AG118" s="2" t="str">
        <f>VLOOKUP(B118,[1]Sheet1!$F$1:$AN$65536,35,0)</f>
        <v>68</v>
      </c>
      <c r="AH118" s="2" t="str">
        <f>VLOOKUP(B118,[1]Sheet1!$F$1:$AO$65536,36,0)</f>
        <v>0</v>
      </c>
      <c r="AI118" s="2" t="str">
        <f>VLOOKUP(B118,[1]Sheet1!$F$1:$AP$65536,37,0)</f>
        <v>及格</v>
      </c>
      <c r="AJ118" s="2" t="str">
        <f>VLOOKUP(B118,[1]Sheet1!$F$1:$AQ$65536,38,0)</f>
        <v/>
      </c>
      <c r="AK118" s="2" t="str">
        <f>VLOOKUP(B118,[1]Sheet1!$F$1:$AR$65536,39,0)</f>
        <v/>
      </c>
      <c r="AL118" s="2" t="str">
        <f>VLOOKUP(B118,[1]Sheet1!$F$1:$AS$65536,40,0)</f>
        <v/>
      </c>
      <c r="AM118" s="2" t="str">
        <f>VLOOKUP(B118,[1]Sheet1!$F$1:$AT$65536,41,0)</f>
        <v/>
      </c>
      <c r="AN118" s="2" t="str">
        <f>VLOOKUP(B118,[1]Sheet1!$F$1:$AU$65536,42,0)</f>
        <v>1</v>
      </c>
      <c r="AO118" s="2" t="str">
        <f>VLOOKUP(B118,[1]Sheet1!$F$1:$AV$65536,43,0)</f>
        <v>20</v>
      </c>
      <c r="AP118" s="2" t="str">
        <f>VLOOKUP(B118,[1]Sheet1!$F$1:$AW$65536,44,0)</f>
        <v>0</v>
      </c>
      <c r="AQ118" s="2" t="str">
        <f>VLOOKUP(B118,[1]Sheet1!$F$1:$AX$65536,45,0)</f>
        <v>不及格</v>
      </c>
      <c r="AR118" s="2" t="str">
        <f>VLOOKUP(B118,[1]Sheet1!$F$1:$AY$65536,46,0)</f>
        <v>71.9</v>
      </c>
      <c r="AS118" s="2" t="str">
        <f>VLOOKUP(B118,[1]Sheet1!$F$1:$AZ$65536,47,0)</f>
        <v>0</v>
      </c>
      <c r="AT118" s="2" t="str">
        <f>VLOOKUP(B118,[1]Sheet1!$F$1:$BA$65536,48,0)</f>
        <v>71.9</v>
      </c>
      <c r="AU118" s="2" t="str">
        <f>VLOOKUP(B118,[1]Sheet1!$F$1:$BB$65536,49,0)</f>
        <v>及格</v>
      </c>
    </row>
    <row r="119" spans="1:47">
      <c r="A119" s="3">
        <v>1</v>
      </c>
      <c r="B119" s="3" t="s">
        <v>303</v>
      </c>
      <c r="C119" s="2" t="str">
        <f>VLOOKUP(B119,[1]Sheet1!$F$1:$J$65536,5,0)</f>
        <v>162.5</v>
      </c>
      <c r="D119" s="2" t="str">
        <f>VLOOKUP(B119,[1]Sheet1!$F$1:$K$65536,6,0)</f>
        <v>46.4</v>
      </c>
      <c r="E119" s="2" t="str">
        <f>VLOOKUP(B119,[1]Sheet1!$F$1:$L$65536,7,0)</f>
        <v>4.8</v>
      </c>
      <c r="F119" s="2" t="str">
        <f>VLOOKUP(B119,[1]Sheet1!$F$1:$M$65536,8,0)</f>
        <v>4.3</v>
      </c>
      <c r="G119" s="2" t="str">
        <f>VLOOKUP(B119,[1]Sheet1!$F$1:$N$65536,9,0)</f>
        <v>100</v>
      </c>
      <c r="H119" s="2" t="str">
        <f>VLOOKUP(B119,[1]Sheet1!$F$1:$O$65536,10,0)</f>
        <v>正常</v>
      </c>
      <c r="I119" s="2" t="str">
        <f>VLOOKUP(B119,[1]Sheet1!$F$1:$P$65536,11,0)</f>
        <v>2769</v>
      </c>
      <c r="J119" s="2" t="str">
        <f>VLOOKUP(B119,[1]Sheet1!$F$1:$Q$65536,12,0)</f>
        <v>85</v>
      </c>
      <c r="K119" s="2" t="str">
        <f>VLOOKUP(B119,[1]Sheet1!$F$1:$R$65536,13,0)</f>
        <v>良好</v>
      </c>
      <c r="L119" s="2" t="str">
        <f>VLOOKUP(B119,[1]Sheet1!$F$1:$S$65536,14,0)</f>
        <v>8.9</v>
      </c>
      <c r="M119" s="2" t="str">
        <f>VLOOKUP(B119,[1]Sheet1!$F$1:$T$65536,15,0)</f>
        <v>78</v>
      </c>
      <c r="N119" s="2" t="str">
        <f>VLOOKUP(B119,[1]Sheet1!$F$1:$U$65536,16,0)</f>
        <v>及格</v>
      </c>
      <c r="O119" s="2" t="str">
        <f>VLOOKUP(B119,[1]Sheet1!$F$1:$V$65536,17,0)</f>
        <v>18</v>
      </c>
      <c r="P119" s="2" t="str">
        <f>VLOOKUP(B119,[1]Sheet1!$F$1:$W$65536,18,0)</f>
        <v>85</v>
      </c>
      <c r="Q119" s="2" t="str">
        <f>VLOOKUP(B119,[1]Sheet1!$F$1:$X$65536,19,0)</f>
        <v>良好</v>
      </c>
      <c r="R119" s="2"/>
      <c r="S119" s="2"/>
      <c r="T119" s="2"/>
      <c r="U119" s="2"/>
      <c r="V119" s="2"/>
      <c r="W119" s="2"/>
      <c r="X119" s="2"/>
      <c r="Y119" s="2" t="str">
        <f>VLOOKUP(B119,[1]Sheet1!$F$1:$AF$65536,27,0)</f>
        <v>180</v>
      </c>
      <c r="Z119" s="2" t="str">
        <f>VLOOKUP(B119,[1]Sheet1!$F$1:$AG$65536,28,0)</f>
        <v>80</v>
      </c>
      <c r="AA119" s="2" t="str">
        <f>VLOOKUP(B119,[1]Sheet1!$F$1:$AH$65536,29,0)</f>
        <v>良好</v>
      </c>
      <c r="AB119" s="2" t="str">
        <f>VLOOKUP(B119,[1]Sheet1!$F$1:$AI$65536,30,0)</f>
        <v>4.08</v>
      </c>
      <c r="AC119" s="2" t="str">
        <f>VLOOKUP(B119,[1]Sheet1!$F$1:$AJ$65536,31,0)</f>
        <v>76</v>
      </c>
      <c r="AD119" s="2" t="str">
        <f>VLOOKUP(B119,[1]Sheet1!$F$1:$AL$65536,32,0)</f>
        <v>0</v>
      </c>
      <c r="AE119" s="2" t="str">
        <f>VLOOKUP(B119,[1]Sheet1!$F$1:$AL$65536,33,0)</f>
        <v>及格</v>
      </c>
      <c r="AF119" s="2" t="str">
        <f>VLOOKUP(B119,[1]Sheet1!$F$1:$AM$65536,34,0)</f>
        <v/>
      </c>
      <c r="AG119" s="2" t="str">
        <f>VLOOKUP(B119,[1]Sheet1!$F$1:$AN$65536,35,0)</f>
        <v/>
      </c>
      <c r="AH119" s="2" t="str">
        <f>VLOOKUP(B119,[1]Sheet1!$F$1:$AO$65536,36,0)</f>
        <v/>
      </c>
      <c r="AI119" s="2" t="str">
        <f>VLOOKUP(B119,[1]Sheet1!$F$1:$AP$65536,37,0)</f>
        <v/>
      </c>
      <c r="AJ119" s="2" t="str">
        <f>VLOOKUP(B119,[1]Sheet1!$F$1:$AQ$65536,38,0)</f>
        <v>46</v>
      </c>
      <c r="AK119" s="2" t="str">
        <f>VLOOKUP(B119,[1]Sheet1!$F$1:$AR$65536,39,0)</f>
        <v>85</v>
      </c>
      <c r="AL119" s="2" t="str">
        <f>VLOOKUP(B119,[1]Sheet1!$F$1:$AS$65536,40,0)</f>
        <v>0</v>
      </c>
      <c r="AM119" s="2" t="str">
        <f>VLOOKUP(B119,[1]Sheet1!$F$1:$AT$65536,41,0)</f>
        <v>良好</v>
      </c>
      <c r="AN119" s="2" t="str">
        <f>VLOOKUP(B119,[1]Sheet1!$F$1:$AU$65536,42,0)</f>
        <v/>
      </c>
      <c r="AO119" s="2" t="str">
        <f>VLOOKUP(B119,[1]Sheet1!$F$1:$AV$65536,43,0)</f>
        <v/>
      </c>
      <c r="AP119" s="2" t="str">
        <f>VLOOKUP(B119,[1]Sheet1!$F$1:$AW$65536,44,0)</f>
        <v/>
      </c>
      <c r="AQ119" s="2" t="str">
        <f>VLOOKUP(B119,[1]Sheet1!$F$1:$AX$65536,45,0)</f>
        <v/>
      </c>
      <c r="AR119" s="2" t="str">
        <f>VLOOKUP(B119,[1]Sheet1!$F$1:$AY$65536,46,0)</f>
        <v>83.5</v>
      </c>
      <c r="AS119" s="2" t="str">
        <f>VLOOKUP(B119,[1]Sheet1!$F$1:$AZ$65536,47,0)</f>
        <v>0</v>
      </c>
      <c r="AT119" s="2" t="str">
        <f>VLOOKUP(B119,[1]Sheet1!$F$1:$BA$65536,48,0)</f>
        <v>83.5</v>
      </c>
      <c r="AU119" s="2" t="str">
        <f>VLOOKUP(B119,[1]Sheet1!$F$1:$BB$65536,49,0)</f>
        <v>良好</v>
      </c>
    </row>
    <row r="120" spans="1:47">
      <c r="A120" s="3">
        <v>1</v>
      </c>
      <c r="B120" s="3" t="s">
        <v>304</v>
      </c>
      <c r="C120" s="2" t="str">
        <f>VLOOKUP(B120,[1]Sheet1!$F$1:$J$65536,5,0)</f>
        <v>155.5</v>
      </c>
      <c r="D120" s="2" t="str">
        <f>VLOOKUP(B120,[1]Sheet1!$F$1:$K$65536,6,0)</f>
        <v>37.5</v>
      </c>
      <c r="E120" s="2" t="str">
        <f>VLOOKUP(B120,[1]Sheet1!$F$1:$L$65536,7,0)</f>
        <v>5.2</v>
      </c>
      <c r="F120" s="2" t="str">
        <f>VLOOKUP(B120,[1]Sheet1!$F$1:$M$65536,8,0)</f>
        <v>4.9</v>
      </c>
      <c r="G120" s="2" t="str">
        <f>VLOOKUP(B120,[1]Sheet1!$F$1:$N$65536,9,0)</f>
        <v>100</v>
      </c>
      <c r="H120" s="2" t="str">
        <f>VLOOKUP(B120,[1]Sheet1!$F$1:$O$65536,10,0)</f>
        <v>正常</v>
      </c>
      <c r="I120" s="2" t="str">
        <f>VLOOKUP(B120,[1]Sheet1!$F$1:$P$65536,11,0)</f>
        <v>2302</v>
      </c>
      <c r="J120" s="2" t="str">
        <f>VLOOKUP(B120,[1]Sheet1!$F$1:$Q$65536,12,0)</f>
        <v>76</v>
      </c>
      <c r="K120" s="2" t="str">
        <f>VLOOKUP(B120,[1]Sheet1!$F$1:$R$65536,13,0)</f>
        <v>及格</v>
      </c>
      <c r="L120" s="2" t="str">
        <f>VLOOKUP(B120,[1]Sheet1!$F$1:$S$65536,14,0)</f>
        <v>8.3</v>
      </c>
      <c r="M120" s="2" t="str">
        <f>VLOOKUP(B120,[1]Sheet1!$F$1:$T$65536,15,0)</f>
        <v>85</v>
      </c>
      <c r="N120" s="2" t="str">
        <f>VLOOKUP(B120,[1]Sheet1!$F$1:$U$65536,16,0)</f>
        <v>良好</v>
      </c>
      <c r="O120" s="2" t="str">
        <f>VLOOKUP(B120,[1]Sheet1!$F$1:$V$65536,17,0)</f>
        <v>17</v>
      </c>
      <c r="P120" s="2" t="str">
        <f>VLOOKUP(B120,[1]Sheet1!$F$1:$W$65536,18,0)</f>
        <v>80</v>
      </c>
      <c r="Q120" s="2" t="str">
        <f>VLOOKUP(B120,[1]Sheet1!$F$1:$X$65536,19,0)</f>
        <v>良好</v>
      </c>
      <c r="R120" s="2"/>
      <c r="S120" s="2"/>
      <c r="T120" s="2"/>
      <c r="U120" s="2"/>
      <c r="V120" s="2"/>
      <c r="W120" s="2"/>
      <c r="X120" s="2"/>
      <c r="Y120" s="2" t="str">
        <f>VLOOKUP(B120,[1]Sheet1!$F$1:$AF$65536,27,0)</f>
        <v>175</v>
      </c>
      <c r="Z120" s="2" t="str">
        <f>VLOOKUP(B120,[1]Sheet1!$F$1:$AG$65536,28,0)</f>
        <v>80</v>
      </c>
      <c r="AA120" s="2" t="str">
        <f>VLOOKUP(B120,[1]Sheet1!$F$1:$AH$65536,29,0)</f>
        <v>良好</v>
      </c>
      <c r="AB120" s="2" t="str">
        <f>VLOOKUP(B120,[1]Sheet1!$F$1:$AI$65536,30,0)</f>
        <v>4.25</v>
      </c>
      <c r="AC120" s="2" t="str">
        <f>VLOOKUP(B120,[1]Sheet1!$F$1:$AJ$65536,31,0)</f>
        <v>70</v>
      </c>
      <c r="AD120" s="2" t="str">
        <f>VLOOKUP(B120,[1]Sheet1!$F$1:$AL$65536,32,0)</f>
        <v>0</v>
      </c>
      <c r="AE120" s="2" t="str">
        <f>VLOOKUP(B120,[1]Sheet1!$F$1:$AL$65536,33,0)</f>
        <v>及格</v>
      </c>
      <c r="AF120" s="2" t="str">
        <f>VLOOKUP(B120,[1]Sheet1!$F$1:$AM$65536,34,0)</f>
        <v/>
      </c>
      <c r="AG120" s="2" t="str">
        <f>VLOOKUP(B120,[1]Sheet1!$F$1:$AN$65536,35,0)</f>
        <v/>
      </c>
      <c r="AH120" s="2" t="str">
        <f>VLOOKUP(B120,[1]Sheet1!$F$1:$AO$65536,36,0)</f>
        <v/>
      </c>
      <c r="AI120" s="2" t="str">
        <f>VLOOKUP(B120,[1]Sheet1!$F$1:$AP$65536,37,0)</f>
        <v/>
      </c>
      <c r="AJ120" s="2" t="str">
        <f>VLOOKUP(B120,[1]Sheet1!$F$1:$AQ$65536,38,0)</f>
        <v>50</v>
      </c>
      <c r="AK120" s="2" t="str">
        <f>VLOOKUP(B120,[1]Sheet1!$F$1:$AR$65536,39,0)</f>
        <v>95</v>
      </c>
      <c r="AL120" s="2" t="str">
        <f>VLOOKUP(B120,[1]Sheet1!$F$1:$AS$65536,40,0)</f>
        <v>0</v>
      </c>
      <c r="AM120" s="2" t="str">
        <f>VLOOKUP(B120,[1]Sheet1!$F$1:$AT$65536,41,0)</f>
        <v>优秀</v>
      </c>
      <c r="AN120" s="2" t="str">
        <f>VLOOKUP(B120,[1]Sheet1!$F$1:$AU$65536,42,0)</f>
        <v/>
      </c>
      <c r="AO120" s="2" t="str">
        <f>VLOOKUP(B120,[1]Sheet1!$F$1:$AV$65536,43,0)</f>
        <v/>
      </c>
      <c r="AP120" s="2" t="str">
        <f>VLOOKUP(B120,[1]Sheet1!$F$1:$AW$65536,44,0)</f>
        <v/>
      </c>
      <c r="AQ120" s="2" t="str">
        <f>VLOOKUP(B120,[1]Sheet1!$F$1:$AX$65536,45,0)</f>
        <v/>
      </c>
      <c r="AR120" s="2" t="str">
        <f>VLOOKUP(B120,[1]Sheet1!$F$1:$AY$65536,46,0)</f>
        <v>82.9</v>
      </c>
      <c r="AS120" s="2" t="str">
        <f>VLOOKUP(B120,[1]Sheet1!$F$1:$AZ$65536,47,0)</f>
        <v>0</v>
      </c>
      <c r="AT120" s="2" t="str">
        <f>VLOOKUP(B120,[1]Sheet1!$F$1:$BA$65536,48,0)</f>
        <v>82.9</v>
      </c>
      <c r="AU120" s="2" t="str">
        <f>VLOOKUP(B120,[1]Sheet1!$F$1:$BB$65536,49,0)</f>
        <v>良好</v>
      </c>
    </row>
    <row r="121" spans="1:47">
      <c r="A121" s="3">
        <v>1</v>
      </c>
      <c r="B121" s="3" t="s">
        <v>305</v>
      </c>
      <c r="C121" s="2" t="str">
        <f>VLOOKUP(B121,[1]Sheet1!$F$1:$J$65536,5,0)</f>
        <v/>
      </c>
      <c r="D121" s="2" t="str">
        <f>VLOOKUP(B121,[1]Sheet1!$F$1:$K$65536,6,0)</f>
        <v/>
      </c>
      <c r="E121" s="2" t="str">
        <f>VLOOKUP(B121,[1]Sheet1!$F$1:$L$65536,7,0)</f>
        <v/>
      </c>
      <c r="F121" s="2" t="str">
        <f>VLOOKUP(B121,[1]Sheet1!$F$1:$M$65536,8,0)</f>
        <v/>
      </c>
      <c r="G121" s="2" t="str">
        <f>VLOOKUP(B121,[1]Sheet1!$F$1:$N$65536,9,0)</f>
        <v/>
      </c>
      <c r="H121" s="2" t="str">
        <f>VLOOKUP(B121,[1]Sheet1!$F$1:$O$65536,10,0)</f>
        <v/>
      </c>
      <c r="I121" s="2" t="str">
        <f>VLOOKUP(B121,[1]Sheet1!$F$1:$P$65536,11,0)</f>
        <v/>
      </c>
      <c r="J121" s="2" t="str">
        <f>VLOOKUP(B121,[1]Sheet1!$F$1:$Q$65536,12,0)</f>
        <v/>
      </c>
      <c r="K121" s="2" t="str">
        <f>VLOOKUP(B121,[1]Sheet1!$F$1:$R$65536,13,0)</f>
        <v/>
      </c>
      <c r="L121" s="2" t="str">
        <f>VLOOKUP(B121,[1]Sheet1!$F$1:$S$65536,14,0)</f>
        <v/>
      </c>
      <c r="M121" s="2" t="str">
        <f>VLOOKUP(B121,[1]Sheet1!$F$1:$T$65536,15,0)</f>
        <v/>
      </c>
      <c r="N121" s="2" t="str">
        <f>VLOOKUP(B121,[1]Sheet1!$F$1:$U$65536,16,0)</f>
        <v/>
      </c>
      <c r="O121" s="2" t="str">
        <f>VLOOKUP(B121,[1]Sheet1!$F$1:$V$65536,17,0)</f>
        <v/>
      </c>
      <c r="P121" s="2" t="str">
        <f>VLOOKUP(B121,[1]Sheet1!$F$1:$W$65536,18,0)</f>
        <v/>
      </c>
      <c r="Q121" s="2" t="str">
        <f>VLOOKUP(B121,[1]Sheet1!$F$1:$X$65536,19,0)</f>
        <v/>
      </c>
      <c r="R121" s="2"/>
      <c r="S121" s="2"/>
      <c r="T121" s="2"/>
      <c r="U121" s="2"/>
      <c r="V121" s="2"/>
      <c r="W121" s="2"/>
      <c r="X121" s="2"/>
      <c r="Y121" s="2" t="str">
        <f>VLOOKUP(B121,[1]Sheet1!$F$1:$AF$65536,27,0)</f>
        <v/>
      </c>
      <c r="Z121" s="2" t="str">
        <f>VLOOKUP(B121,[1]Sheet1!$F$1:$AG$65536,28,0)</f>
        <v/>
      </c>
      <c r="AA121" s="2" t="str">
        <f>VLOOKUP(B121,[1]Sheet1!$F$1:$AH$65536,29,0)</f>
        <v/>
      </c>
      <c r="AB121" s="2" t="str">
        <f>VLOOKUP(B121,[1]Sheet1!$F$1:$AI$65536,30,0)</f>
        <v/>
      </c>
      <c r="AC121" s="2" t="str">
        <f>VLOOKUP(B121,[1]Sheet1!$F$1:$AJ$65536,31,0)</f>
        <v/>
      </c>
      <c r="AD121" s="2" t="str">
        <f>VLOOKUP(B121,[1]Sheet1!$F$1:$AL$65536,32,0)</f>
        <v/>
      </c>
      <c r="AE121" s="2" t="str">
        <f>VLOOKUP(B121,[1]Sheet1!$F$1:$AL$65536,33,0)</f>
        <v/>
      </c>
      <c r="AF121" s="2" t="str">
        <f>VLOOKUP(B121,[1]Sheet1!$F$1:$AM$65536,34,0)</f>
        <v/>
      </c>
      <c r="AG121" s="2" t="str">
        <f>VLOOKUP(B121,[1]Sheet1!$F$1:$AN$65536,35,0)</f>
        <v/>
      </c>
      <c r="AH121" s="2" t="str">
        <f>VLOOKUP(B121,[1]Sheet1!$F$1:$AO$65536,36,0)</f>
        <v/>
      </c>
      <c r="AI121" s="2" t="str">
        <f>VLOOKUP(B121,[1]Sheet1!$F$1:$AP$65536,37,0)</f>
        <v/>
      </c>
      <c r="AJ121" s="2" t="str">
        <f>VLOOKUP(B121,[1]Sheet1!$F$1:$AQ$65536,38,0)</f>
        <v/>
      </c>
      <c r="AK121" s="2" t="str">
        <f>VLOOKUP(B121,[1]Sheet1!$F$1:$AR$65536,39,0)</f>
        <v/>
      </c>
      <c r="AL121" s="2" t="str">
        <f>VLOOKUP(B121,[1]Sheet1!$F$1:$AS$65536,40,0)</f>
        <v/>
      </c>
      <c r="AM121" s="2" t="str">
        <f>VLOOKUP(B121,[1]Sheet1!$F$1:$AT$65536,41,0)</f>
        <v/>
      </c>
      <c r="AN121" s="2" t="str">
        <f>VLOOKUP(B121,[1]Sheet1!$F$1:$AU$65536,42,0)</f>
        <v/>
      </c>
      <c r="AO121" s="2" t="str">
        <f>VLOOKUP(B121,[1]Sheet1!$F$1:$AV$65536,43,0)</f>
        <v/>
      </c>
      <c r="AP121" s="2" t="str">
        <f>VLOOKUP(B121,[1]Sheet1!$F$1:$AW$65536,44,0)</f>
        <v/>
      </c>
      <c r="AQ121" s="2" t="str">
        <f>VLOOKUP(B121,[1]Sheet1!$F$1:$AX$65536,45,0)</f>
        <v/>
      </c>
      <c r="AR121" s="2" t="str">
        <f>VLOOKUP(B121,[1]Sheet1!$F$1:$AY$65536,46,0)</f>
        <v/>
      </c>
      <c r="AS121" s="2" t="str">
        <f>VLOOKUP(B121,[1]Sheet1!$F$1:$AZ$65536,47,0)</f>
        <v/>
      </c>
      <c r="AT121" s="2" t="str">
        <f>VLOOKUP(B121,[1]Sheet1!$F$1:$BA$65536,48,0)</f>
        <v/>
      </c>
      <c r="AU121" s="2" t="str">
        <f>VLOOKUP(B121,[1]Sheet1!$F$1:$BB$65536,49,0)</f>
        <v>不及格</v>
      </c>
    </row>
    <row r="122" spans="1:47">
      <c r="A122" s="3">
        <v>1</v>
      </c>
      <c r="B122" s="3" t="s">
        <v>306</v>
      </c>
      <c r="C122" s="2" t="str">
        <f>VLOOKUP(B122,[1]Sheet1!$F$1:$J$65536,5,0)</f>
        <v>161</v>
      </c>
      <c r="D122" s="2" t="str">
        <f>VLOOKUP(B122,[1]Sheet1!$F$1:$K$65536,6,0)</f>
        <v>65.9</v>
      </c>
      <c r="E122" s="2" t="str">
        <f>VLOOKUP(B122,[1]Sheet1!$F$1:$L$65536,7,0)</f>
        <v>4.3</v>
      </c>
      <c r="F122" s="2" t="str">
        <f>VLOOKUP(B122,[1]Sheet1!$F$1:$M$65536,8,0)</f>
        <v>4.4</v>
      </c>
      <c r="G122" s="2" t="str">
        <f>VLOOKUP(B122,[1]Sheet1!$F$1:$N$65536,9,0)</f>
        <v>60</v>
      </c>
      <c r="H122" s="2" t="str">
        <f>VLOOKUP(B122,[1]Sheet1!$F$1:$O$65536,10,0)</f>
        <v>肥胖</v>
      </c>
      <c r="I122" s="2" t="str">
        <f>VLOOKUP(B122,[1]Sheet1!$F$1:$P$65536,11,0)</f>
        <v>3023</v>
      </c>
      <c r="J122" s="2" t="str">
        <f>VLOOKUP(B122,[1]Sheet1!$F$1:$Q$65536,12,0)</f>
        <v>100</v>
      </c>
      <c r="K122" s="2" t="str">
        <f>VLOOKUP(B122,[1]Sheet1!$F$1:$R$65536,13,0)</f>
        <v>优秀</v>
      </c>
      <c r="L122" s="2" t="str">
        <f>VLOOKUP(B122,[1]Sheet1!$F$1:$S$65536,14,0)</f>
        <v>8.9</v>
      </c>
      <c r="M122" s="2" t="str">
        <f>VLOOKUP(B122,[1]Sheet1!$F$1:$T$65536,15,0)</f>
        <v>78</v>
      </c>
      <c r="N122" s="2" t="str">
        <f>VLOOKUP(B122,[1]Sheet1!$F$1:$U$65536,16,0)</f>
        <v>及格</v>
      </c>
      <c r="O122" s="2" t="str">
        <f>VLOOKUP(B122,[1]Sheet1!$F$1:$V$65536,17,0)</f>
        <v>11</v>
      </c>
      <c r="P122" s="2" t="str">
        <f>VLOOKUP(B122,[1]Sheet1!$F$1:$W$65536,18,0)</f>
        <v>72</v>
      </c>
      <c r="Q122" s="2" t="str">
        <f>VLOOKUP(B122,[1]Sheet1!$F$1:$X$65536,19,0)</f>
        <v>及格</v>
      </c>
      <c r="R122" s="2"/>
      <c r="S122" s="2"/>
      <c r="T122" s="2"/>
      <c r="U122" s="2"/>
      <c r="V122" s="2"/>
      <c r="W122" s="2"/>
      <c r="X122" s="2"/>
      <c r="Y122" s="2" t="str">
        <f>VLOOKUP(B122,[1]Sheet1!$F$1:$AF$65536,27,0)</f>
        <v>160</v>
      </c>
      <c r="Z122" s="2" t="str">
        <f>VLOOKUP(B122,[1]Sheet1!$F$1:$AG$65536,28,0)</f>
        <v>70</v>
      </c>
      <c r="AA122" s="2" t="str">
        <f>VLOOKUP(B122,[1]Sheet1!$F$1:$AH$65536,29,0)</f>
        <v>及格</v>
      </c>
      <c r="AB122" s="2" t="str">
        <f>VLOOKUP(B122,[1]Sheet1!$F$1:$AI$65536,30,0)</f>
        <v>4.11</v>
      </c>
      <c r="AC122" s="2" t="str">
        <f>VLOOKUP(B122,[1]Sheet1!$F$1:$AJ$65536,31,0)</f>
        <v>74</v>
      </c>
      <c r="AD122" s="2" t="str">
        <f>VLOOKUP(B122,[1]Sheet1!$F$1:$AL$65536,32,0)</f>
        <v>0</v>
      </c>
      <c r="AE122" s="2" t="str">
        <f>VLOOKUP(B122,[1]Sheet1!$F$1:$AL$65536,33,0)</f>
        <v>及格</v>
      </c>
      <c r="AF122" s="2" t="str">
        <f>VLOOKUP(B122,[1]Sheet1!$F$1:$AM$65536,34,0)</f>
        <v/>
      </c>
      <c r="AG122" s="2" t="str">
        <f>VLOOKUP(B122,[1]Sheet1!$F$1:$AN$65536,35,0)</f>
        <v/>
      </c>
      <c r="AH122" s="2" t="str">
        <f>VLOOKUP(B122,[1]Sheet1!$F$1:$AO$65536,36,0)</f>
        <v/>
      </c>
      <c r="AI122" s="2" t="str">
        <f>VLOOKUP(B122,[1]Sheet1!$F$1:$AP$65536,37,0)</f>
        <v/>
      </c>
      <c r="AJ122" s="2" t="str">
        <f>VLOOKUP(B122,[1]Sheet1!$F$1:$AQ$65536,38,0)</f>
        <v>33</v>
      </c>
      <c r="AK122" s="2" t="str">
        <f>VLOOKUP(B122,[1]Sheet1!$F$1:$AR$65536,39,0)</f>
        <v>72</v>
      </c>
      <c r="AL122" s="2" t="str">
        <f>VLOOKUP(B122,[1]Sheet1!$F$1:$AS$65536,40,0)</f>
        <v>0</v>
      </c>
      <c r="AM122" s="2" t="str">
        <f>VLOOKUP(B122,[1]Sheet1!$F$1:$AT$65536,41,0)</f>
        <v>及格</v>
      </c>
      <c r="AN122" s="2" t="str">
        <f>VLOOKUP(B122,[1]Sheet1!$F$1:$AU$65536,42,0)</f>
        <v/>
      </c>
      <c r="AO122" s="2" t="str">
        <f>VLOOKUP(B122,[1]Sheet1!$F$1:$AV$65536,43,0)</f>
        <v/>
      </c>
      <c r="AP122" s="2" t="str">
        <f>VLOOKUP(B122,[1]Sheet1!$F$1:$AW$65536,44,0)</f>
        <v/>
      </c>
      <c r="AQ122" s="2" t="str">
        <f>VLOOKUP(B122,[1]Sheet1!$F$1:$AX$65536,45,0)</f>
        <v/>
      </c>
      <c r="AR122" s="2" t="str">
        <f>VLOOKUP(B122,[1]Sheet1!$F$1:$AY$65536,46,0)</f>
        <v>75.8</v>
      </c>
      <c r="AS122" s="2" t="str">
        <f>VLOOKUP(B122,[1]Sheet1!$F$1:$AZ$65536,47,0)</f>
        <v>0</v>
      </c>
      <c r="AT122" s="2" t="str">
        <f>VLOOKUP(B122,[1]Sheet1!$F$1:$BA$65536,48,0)</f>
        <v>75.8</v>
      </c>
      <c r="AU122" s="2" t="str">
        <f>VLOOKUP(B122,[1]Sheet1!$F$1:$BB$65536,49,0)</f>
        <v>及格</v>
      </c>
    </row>
    <row r="123" spans="1:47">
      <c r="A123" s="3">
        <v>1</v>
      </c>
      <c r="B123" s="3" t="s">
        <v>307</v>
      </c>
      <c r="C123" s="2" t="str">
        <f>VLOOKUP(B123,[1]Sheet1!$F$1:$J$65536,5,0)</f>
        <v>167.5</v>
      </c>
      <c r="D123" s="2" t="str">
        <f>VLOOKUP(B123,[1]Sheet1!$F$1:$K$65536,6,0)</f>
        <v>55.8</v>
      </c>
      <c r="E123" s="2" t="str">
        <f>VLOOKUP(B123,[1]Sheet1!$F$1:$L$65536,7,0)</f>
        <v>4.5</v>
      </c>
      <c r="F123" s="2" t="str">
        <f>VLOOKUP(B123,[1]Sheet1!$F$1:$M$65536,8,0)</f>
        <v>4.6</v>
      </c>
      <c r="G123" s="2" t="str">
        <f>VLOOKUP(B123,[1]Sheet1!$F$1:$N$65536,9,0)</f>
        <v>100</v>
      </c>
      <c r="H123" s="2" t="str">
        <f>VLOOKUP(B123,[1]Sheet1!$F$1:$O$65536,10,0)</f>
        <v>正常</v>
      </c>
      <c r="I123" s="2" t="str">
        <f>VLOOKUP(B123,[1]Sheet1!$F$1:$P$65536,11,0)</f>
        <v>2929</v>
      </c>
      <c r="J123" s="2" t="str">
        <f>VLOOKUP(B123,[1]Sheet1!$F$1:$Q$65536,12,0)</f>
        <v>74</v>
      </c>
      <c r="K123" s="2" t="str">
        <f>VLOOKUP(B123,[1]Sheet1!$F$1:$R$65536,13,0)</f>
        <v>及格</v>
      </c>
      <c r="L123" s="2" t="str">
        <f>VLOOKUP(B123,[1]Sheet1!$F$1:$S$65536,14,0)</f>
        <v>7.3</v>
      </c>
      <c r="M123" s="2" t="str">
        <f>VLOOKUP(B123,[1]Sheet1!$F$1:$T$65536,15,0)</f>
        <v>100</v>
      </c>
      <c r="N123" s="2" t="str">
        <f>VLOOKUP(B123,[1]Sheet1!$F$1:$U$65536,16,0)</f>
        <v>优秀</v>
      </c>
      <c r="O123" s="2" t="str">
        <f>VLOOKUP(B123,[1]Sheet1!$F$1:$V$65536,17,0)</f>
        <v>6.5</v>
      </c>
      <c r="P123" s="2" t="str">
        <f>VLOOKUP(B123,[1]Sheet1!$F$1:$W$65536,18,0)</f>
        <v>72</v>
      </c>
      <c r="Q123" s="2" t="str">
        <f>VLOOKUP(B123,[1]Sheet1!$F$1:$X$65536,19,0)</f>
        <v>及格</v>
      </c>
      <c r="R123" s="2"/>
      <c r="S123" s="2"/>
      <c r="T123" s="2"/>
      <c r="U123" s="2"/>
      <c r="V123" s="2"/>
      <c r="W123" s="2"/>
      <c r="X123" s="2"/>
      <c r="Y123" s="2" t="str">
        <f>VLOOKUP(B123,[1]Sheet1!$F$1:$AF$65536,27,0)</f>
        <v>195</v>
      </c>
      <c r="Z123" s="2" t="str">
        <f>VLOOKUP(B123,[1]Sheet1!$F$1:$AG$65536,28,0)</f>
        <v>72</v>
      </c>
      <c r="AA123" s="2" t="str">
        <f>VLOOKUP(B123,[1]Sheet1!$F$1:$AH$65536,29,0)</f>
        <v>及格</v>
      </c>
      <c r="AB123" s="2" t="str">
        <f>VLOOKUP(B123,[1]Sheet1!$F$1:$AI$65536,30,0)</f>
        <v/>
      </c>
      <c r="AC123" s="2" t="str">
        <f>VLOOKUP(B123,[1]Sheet1!$F$1:$AJ$65536,31,0)</f>
        <v/>
      </c>
      <c r="AD123" s="2" t="str">
        <f>VLOOKUP(B123,[1]Sheet1!$F$1:$AL$65536,32,0)</f>
        <v/>
      </c>
      <c r="AE123" s="2" t="str">
        <f>VLOOKUP(B123,[1]Sheet1!$F$1:$AL$65536,33,0)</f>
        <v/>
      </c>
      <c r="AF123" s="2" t="str">
        <f>VLOOKUP(B123,[1]Sheet1!$F$1:$AM$65536,34,0)</f>
        <v>4.27</v>
      </c>
      <c r="AG123" s="2" t="str">
        <f>VLOOKUP(B123,[1]Sheet1!$F$1:$AN$65536,35,0)</f>
        <v>74</v>
      </c>
      <c r="AH123" s="2" t="str">
        <f>VLOOKUP(B123,[1]Sheet1!$F$1:$AO$65536,36,0)</f>
        <v>0</v>
      </c>
      <c r="AI123" s="2" t="str">
        <f>VLOOKUP(B123,[1]Sheet1!$F$1:$AP$65536,37,0)</f>
        <v>及格</v>
      </c>
      <c r="AJ123" s="2" t="str">
        <f>VLOOKUP(B123,[1]Sheet1!$F$1:$AQ$65536,38,0)</f>
        <v/>
      </c>
      <c r="AK123" s="2" t="str">
        <f>VLOOKUP(B123,[1]Sheet1!$F$1:$AR$65536,39,0)</f>
        <v/>
      </c>
      <c r="AL123" s="2" t="str">
        <f>VLOOKUP(B123,[1]Sheet1!$F$1:$AS$65536,40,0)</f>
        <v/>
      </c>
      <c r="AM123" s="2" t="str">
        <f>VLOOKUP(B123,[1]Sheet1!$F$1:$AT$65536,41,0)</f>
        <v/>
      </c>
      <c r="AN123" s="2" t="str">
        <f>VLOOKUP(B123,[1]Sheet1!$F$1:$AU$65536,42,0)</f>
        <v>1</v>
      </c>
      <c r="AO123" s="2" t="str">
        <f>VLOOKUP(B123,[1]Sheet1!$F$1:$AV$65536,43,0)</f>
        <v>20</v>
      </c>
      <c r="AP123" s="2" t="str">
        <f>VLOOKUP(B123,[1]Sheet1!$F$1:$AW$65536,44,0)</f>
        <v>0</v>
      </c>
      <c r="AQ123" s="2" t="str">
        <f>VLOOKUP(B123,[1]Sheet1!$F$1:$AX$65536,45,0)</f>
        <v>不及格</v>
      </c>
      <c r="AR123" s="2" t="str">
        <f>VLOOKUP(B123,[1]Sheet1!$F$1:$AY$65536,46,0)</f>
        <v>77.3</v>
      </c>
      <c r="AS123" s="2" t="str">
        <f>VLOOKUP(B123,[1]Sheet1!$F$1:$AZ$65536,47,0)</f>
        <v>0</v>
      </c>
      <c r="AT123" s="2" t="str">
        <f>VLOOKUP(B123,[1]Sheet1!$F$1:$BA$65536,48,0)</f>
        <v>77.3</v>
      </c>
      <c r="AU123" s="2" t="str">
        <f>VLOOKUP(B123,[1]Sheet1!$F$1:$BB$65536,49,0)</f>
        <v>及格</v>
      </c>
    </row>
    <row r="124" spans="1:47">
      <c r="A124" s="3">
        <v>1</v>
      </c>
      <c r="B124" s="3" t="s">
        <v>308</v>
      </c>
      <c r="C124" s="2" t="str">
        <f>VLOOKUP(B124,[1]Sheet1!$F$1:$J$65536,5,0)</f>
        <v>167</v>
      </c>
      <c r="D124" s="2" t="str">
        <f>VLOOKUP(B124,[1]Sheet1!$F$1:$K$65536,6,0)</f>
        <v>58.8</v>
      </c>
      <c r="E124" s="2" t="str">
        <f>VLOOKUP(B124,[1]Sheet1!$F$1:$L$65536,7,0)</f>
        <v>4.4</v>
      </c>
      <c r="F124" s="2" t="str">
        <f>VLOOKUP(B124,[1]Sheet1!$F$1:$M$65536,8,0)</f>
        <v>4.6</v>
      </c>
      <c r="G124" s="2" t="str">
        <f>VLOOKUP(B124,[1]Sheet1!$F$1:$N$65536,9,0)</f>
        <v>100</v>
      </c>
      <c r="H124" s="2" t="str">
        <f>VLOOKUP(B124,[1]Sheet1!$F$1:$O$65536,10,0)</f>
        <v>正常</v>
      </c>
      <c r="I124" s="2" t="str">
        <f>VLOOKUP(B124,[1]Sheet1!$F$1:$P$65536,11,0)</f>
        <v>3756</v>
      </c>
      <c r="J124" s="2" t="str">
        <f>VLOOKUP(B124,[1]Sheet1!$F$1:$Q$65536,12,0)</f>
        <v>90</v>
      </c>
      <c r="K124" s="2" t="str">
        <f>VLOOKUP(B124,[1]Sheet1!$F$1:$R$65536,13,0)</f>
        <v>优秀</v>
      </c>
      <c r="L124" s="2" t="str">
        <f>VLOOKUP(B124,[1]Sheet1!$F$1:$S$65536,14,0)</f>
        <v>7.4</v>
      </c>
      <c r="M124" s="2" t="str">
        <f>VLOOKUP(B124,[1]Sheet1!$F$1:$T$65536,15,0)</f>
        <v>100</v>
      </c>
      <c r="N124" s="2" t="str">
        <f>VLOOKUP(B124,[1]Sheet1!$F$1:$U$65536,16,0)</f>
        <v>优秀</v>
      </c>
      <c r="O124" s="2" t="str">
        <f>VLOOKUP(B124,[1]Sheet1!$F$1:$V$65536,17,0)</f>
        <v>10.5</v>
      </c>
      <c r="P124" s="2" t="str">
        <f>VLOOKUP(B124,[1]Sheet1!$F$1:$W$65536,18,0)</f>
        <v>78</v>
      </c>
      <c r="Q124" s="2" t="str">
        <f>VLOOKUP(B124,[1]Sheet1!$F$1:$X$65536,19,0)</f>
        <v>及格</v>
      </c>
      <c r="R124" s="2"/>
      <c r="S124" s="2"/>
      <c r="T124" s="2"/>
      <c r="U124" s="2"/>
      <c r="V124" s="2"/>
      <c r="W124" s="2"/>
      <c r="X124" s="2"/>
      <c r="Y124" s="2" t="str">
        <f>VLOOKUP(B124,[1]Sheet1!$F$1:$AF$65536,27,0)</f>
        <v>230</v>
      </c>
      <c r="Z124" s="2" t="str">
        <f>VLOOKUP(B124,[1]Sheet1!$F$1:$AG$65536,28,0)</f>
        <v>90</v>
      </c>
      <c r="AA124" s="2" t="str">
        <f>VLOOKUP(B124,[1]Sheet1!$F$1:$AH$65536,29,0)</f>
        <v>优秀</v>
      </c>
      <c r="AB124" s="2" t="str">
        <f>VLOOKUP(B124,[1]Sheet1!$F$1:$AI$65536,30,0)</f>
        <v/>
      </c>
      <c r="AC124" s="2" t="str">
        <f>VLOOKUP(B124,[1]Sheet1!$F$1:$AJ$65536,31,0)</f>
        <v/>
      </c>
      <c r="AD124" s="2" t="str">
        <f>VLOOKUP(B124,[1]Sheet1!$F$1:$AL$65536,32,0)</f>
        <v/>
      </c>
      <c r="AE124" s="2" t="str">
        <f>VLOOKUP(B124,[1]Sheet1!$F$1:$AL$65536,33,0)</f>
        <v/>
      </c>
      <c r="AF124" s="2" t="str">
        <f>VLOOKUP(B124,[1]Sheet1!$F$1:$AM$65536,34,0)</f>
        <v>4.1</v>
      </c>
      <c r="AG124" s="2" t="str">
        <f>VLOOKUP(B124,[1]Sheet1!$F$1:$AN$65536,35,0)</f>
        <v>80</v>
      </c>
      <c r="AH124" s="2" t="str">
        <f>VLOOKUP(B124,[1]Sheet1!$F$1:$AO$65536,36,0)</f>
        <v>0</v>
      </c>
      <c r="AI124" s="2" t="str">
        <f>VLOOKUP(B124,[1]Sheet1!$F$1:$AP$65536,37,0)</f>
        <v>良好</v>
      </c>
      <c r="AJ124" s="2" t="str">
        <f>VLOOKUP(B124,[1]Sheet1!$F$1:$AQ$65536,38,0)</f>
        <v/>
      </c>
      <c r="AK124" s="2" t="str">
        <f>VLOOKUP(B124,[1]Sheet1!$F$1:$AR$65536,39,0)</f>
        <v/>
      </c>
      <c r="AL124" s="2" t="str">
        <f>VLOOKUP(B124,[1]Sheet1!$F$1:$AS$65536,40,0)</f>
        <v/>
      </c>
      <c r="AM124" s="2" t="str">
        <f>VLOOKUP(B124,[1]Sheet1!$F$1:$AT$65536,41,0)</f>
        <v/>
      </c>
      <c r="AN124" s="2" t="str">
        <f>VLOOKUP(B124,[1]Sheet1!$F$1:$AU$65536,42,0)</f>
        <v>7</v>
      </c>
      <c r="AO124" s="2" t="str">
        <f>VLOOKUP(B124,[1]Sheet1!$F$1:$AV$65536,43,0)</f>
        <v>68</v>
      </c>
      <c r="AP124" s="2" t="str">
        <f>VLOOKUP(B124,[1]Sheet1!$F$1:$AW$65536,44,0)</f>
        <v>0</v>
      </c>
      <c r="AQ124" s="2" t="str">
        <f>VLOOKUP(B124,[1]Sheet1!$F$1:$AX$65536,45,0)</f>
        <v>及格</v>
      </c>
      <c r="AR124" s="2" t="str">
        <f>VLOOKUP(B124,[1]Sheet1!$F$1:$AY$65536,46,0)</f>
        <v>88.1</v>
      </c>
      <c r="AS124" s="2" t="str">
        <f>VLOOKUP(B124,[1]Sheet1!$F$1:$AZ$65536,47,0)</f>
        <v>0</v>
      </c>
      <c r="AT124" s="2" t="str">
        <f>VLOOKUP(B124,[1]Sheet1!$F$1:$BA$65536,48,0)</f>
        <v>88.1</v>
      </c>
      <c r="AU124" s="2" t="str">
        <f>VLOOKUP(B124,[1]Sheet1!$F$1:$BB$65536,49,0)</f>
        <v>良好</v>
      </c>
    </row>
    <row r="125" spans="1:47">
      <c r="A125" s="3">
        <v>1</v>
      </c>
      <c r="B125" s="3" t="s">
        <v>309</v>
      </c>
      <c r="C125" s="2" t="str">
        <f>VLOOKUP(B125,[1]Sheet1!$F$1:$J$65536,5,0)</f>
        <v>160.5</v>
      </c>
      <c r="D125" s="2" t="str">
        <f>VLOOKUP(B125,[1]Sheet1!$F$1:$K$65536,6,0)</f>
        <v>73.2</v>
      </c>
      <c r="E125" s="2" t="str">
        <f>VLOOKUP(B125,[1]Sheet1!$F$1:$L$65536,7,0)</f>
        <v>4.9</v>
      </c>
      <c r="F125" s="2" t="str">
        <f>VLOOKUP(B125,[1]Sheet1!$F$1:$M$65536,8,0)</f>
        <v>4.6</v>
      </c>
      <c r="G125" s="2" t="str">
        <f>VLOOKUP(B125,[1]Sheet1!$F$1:$N$65536,9,0)</f>
        <v>60</v>
      </c>
      <c r="H125" s="2" t="str">
        <f>VLOOKUP(B125,[1]Sheet1!$F$1:$O$65536,10,0)</f>
        <v>肥胖</v>
      </c>
      <c r="I125" s="2" t="str">
        <f>VLOOKUP(B125,[1]Sheet1!$F$1:$P$65536,11,0)</f>
        <v>2832</v>
      </c>
      <c r="J125" s="2" t="str">
        <f>VLOOKUP(B125,[1]Sheet1!$F$1:$Q$65536,12,0)</f>
        <v>90</v>
      </c>
      <c r="K125" s="2" t="str">
        <f>VLOOKUP(B125,[1]Sheet1!$F$1:$R$65536,13,0)</f>
        <v>优秀</v>
      </c>
      <c r="L125" s="2" t="str">
        <f>VLOOKUP(B125,[1]Sheet1!$F$1:$S$65536,14,0)</f>
        <v>9.9</v>
      </c>
      <c r="M125" s="2" t="str">
        <f>VLOOKUP(B125,[1]Sheet1!$F$1:$T$65536,15,0)</f>
        <v>68</v>
      </c>
      <c r="N125" s="2" t="str">
        <f>VLOOKUP(B125,[1]Sheet1!$F$1:$U$65536,16,0)</f>
        <v>及格</v>
      </c>
      <c r="O125" s="2" t="str">
        <f>VLOOKUP(B125,[1]Sheet1!$F$1:$V$65536,17,0)</f>
        <v>20</v>
      </c>
      <c r="P125" s="2" t="str">
        <f>VLOOKUP(B125,[1]Sheet1!$F$1:$W$65536,18,0)</f>
        <v>90</v>
      </c>
      <c r="Q125" s="2" t="str">
        <f>VLOOKUP(B125,[1]Sheet1!$F$1:$X$65536,19,0)</f>
        <v>优秀</v>
      </c>
      <c r="R125" s="2"/>
      <c r="S125" s="2"/>
      <c r="T125" s="2"/>
      <c r="U125" s="2"/>
      <c r="V125" s="2"/>
      <c r="W125" s="2"/>
      <c r="X125" s="2"/>
      <c r="Y125" s="2" t="str">
        <f>VLOOKUP(B125,[1]Sheet1!$F$1:$AF$65536,27,0)</f>
        <v>160</v>
      </c>
      <c r="Z125" s="2" t="str">
        <f>VLOOKUP(B125,[1]Sheet1!$F$1:$AG$65536,28,0)</f>
        <v>70</v>
      </c>
      <c r="AA125" s="2" t="str">
        <f>VLOOKUP(B125,[1]Sheet1!$F$1:$AH$65536,29,0)</f>
        <v>及格</v>
      </c>
      <c r="AB125" s="2" t="str">
        <f>VLOOKUP(B125,[1]Sheet1!$F$1:$AI$65536,30,0)</f>
        <v>4.37</v>
      </c>
      <c r="AC125" s="2" t="str">
        <f>VLOOKUP(B125,[1]Sheet1!$F$1:$AJ$65536,31,0)</f>
        <v>64</v>
      </c>
      <c r="AD125" s="2" t="str">
        <f>VLOOKUP(B125,[1]Sheet1!$F$1:$AL$65536,32,0)</f>
        <v>0</v>
      </c>
      <c r="AE125" s="2" t="str">
        <f>VLOOKUP(B125,[1]Sheet1!$F$1:$AL$65536,33,0)</f>
        <v>及格</v>
      </c>
      <c r="AF125" s="2" t="str">
        <f>VLOOKUP(B125,[1]Sheet1!$F$1:$AM$65536,34,0)</f>
        <v/>
      </c>
      <c r="AG125" s="2" t="str">
        <f>VLOOKUP(B125,[1]Sheet1!$F$1:$AN$65536,35,0)</f>
        <v/>
      </c>
      <c r="AH125" s="2" t="str">
        <f>VLOOKUP(B125,[1]Sheet1!$F$1:$AO$65536,36,0)</f>
        <v/>
      </c>
      <c r="AI125" s="2" t="str">
        <f>VLOOKUP(B125,[1]Sheet1!$F$1:$AP$65536,37,0)</f>
        <v/>
      </c>
      <c r="AJ125" s="2" t="str">
        <f>VLOOKUP(B125,[1]Sheet1!$F$1:$AQ$65536,38,0)</f>
        <v>45</v>
      </c>
      <c r="AK125" s="2" t="str">
        <f>VLOOKUP(B125,[1]Sheet1!$F$1:$AR$65536,39,0)</f>
        <v>85</v>
      </c>
      <c r="AL125" s="2" t="str">
        <f>VLOOKUP(B125,[1]Sheet1!$F$1:$AS$65536,40,0)</f>
        <v>0</v>
      </c>
      <c r="AM125" s="2" t="str">
        <f>VLOOKUP(B125,[1]Sheet1!$F$1:$AT$65536,41,0)</f>
        <v>良好</v>
      </c>
      <c r="AN125" s="2" t="str">
        <f>VLOOKUP(B125,[1]Sheet1!$F$1:$AU$65536,42,0)</f>
        <v/>
      </c>
      <c r="AO125" s="2" t="str">
        <f>VLOOKUP(B125,[1]Sheet1!$F$1:$AV$65536,43,0)</f>
        <v/>
      </c>
      <c r="AP125" s="2" t="str">
        <f>VLOOKUP(B125,[1]Sheet1!$F$1:$AW$65536,44,0)</f>
        <v/>
      </c>
      <c r="AQ125" s="2" t="str">
        <f>VLOOKUP(B125,[1]Sheet1!$F$1:$AX$65536,45,0)</f>
        <v/>
      </c>
      <c r="AR125" s="2" t="str">
        <f>VLOOKUP(B125,[1]Sheet1!$F$1:$AY$65536,46,0)</f>
        <v>73.4</v>
      </c>
      <c r="AS125" s="2" t="str">
        <f>VLOOKUP(B125,[1]Sheet1!$F$1:$AZ$65536,47,0)</f>
        <v>0</v>
      </c>
      <c r="AT125" s="2" t="str">
        <f>VLOOKUP(B125,[1]Sheet1!$F$1:$BA$65536,48,0)</f>
        <v>73.4</v>
      </c>
      <c r="AU125" s="2" t="str">
        <f>VLOOKUP(B125,[1]Sheet1!$F$1:$BB$65536,49,0)</f>
        <v>及格</v>
      </c>
    </row>
    <row r="126" spans="1:47">
      <c r="A126" s="3">
        <v>1</v>
      </c>
      <c r="B126" s="3" t="s">
        <v>310</v>
      </c>
      <c r="C126" s="2" t="str">
        <f>VLOOKUP(B126,[1]Sheet1!$F$1:$J$65536,5,0)</f>
        <v>151.5</v>
      </c>
      <c r="D126" s="2" t="str">
        <f>VLOOKUP(B126,[1]Sheet1!$F$1:$K$65536,6,0)</f>
        <v>64</v>
      </c>
      <c r="E126" s="2" t="str">
        <f>VLOOKUP(B126,[1]Sheet1!$F$1:$L$65536,7,0)</f>
        <v>4.4</v>
      </c>
      <c r="F126" s="2" t="str">
        <f>VLOOKUP(B126,[1]Sheet1!$F$1:$M$65536,8,0)</f>
        <v>4.4</v>
      </c>
      <c r="G126" s="2" t="str">
        <f>VLOOKUP(B126,[1]Sheet1!$F$1:$N$65536,9,0)</f>
        <v>60</v>
      </c>
      <c r="H126" s="2" t="str">
        <f>VLOOKUP(B126,[1]Sheet1!$F$1:$O$65536,10,0)</f>
        <v>肥胖</v>
      </c>
      <c r="I126" s="2" t="str">
        <f>VLOOKUP(B126,[1]Sheet1!$F$1:$P$65536,11,0)</f>
        <v>3076</v>
      </c>
      <c r="J126" s="2" t="str">
        <f>VLOOKUP(B126,[1]Sheet1!$F$1:$Q$65536,12,0)</f>
        <v>100</v>
      </c>
      <c r="K126" s="2" t="str">
        <f>VLOOKUP(B126,[1]Sheet1!$F$1:$R$65536,13,0)</f>
        <v>优秀</v>
      </c>
      <c r="L126" s="2" t="str">
        <f>VLOOKUP(B126,[1]Sheet1!$F$1:$S$65536,14,0)</f>
        <v>10.4</v>
      </c>
      <c r="M126" s="2" t="str">
        <f>VLOOKUP(B126,[1]Sheet1!$F$1:$T$65536,15,0)</f>
        <v>64</v>
      </c>
      <c r="N126" s="2" t="str">
        <f>VLOOKUP(B126,[1]Sheet1!$F$1:$U$65536,16,0)</f>
        <v>及格</v>
      </c>
      <c r="O126" s="2" t="str">
        <f>VLOOKUP(B126,[1]Sheet1!$F$1:$V$65536,17,0)</f>
        <v>13</v>
      </c>
      <c r="P126" s="2" t="str">
        <f>VLOOKUP(B126,[1]Sheet1!$F$1:$W$65536,18,0)</f>
        <v>74</v>
      </c>
      <c r="Q126" s="2" t="str">
        <f>VLOOKUP(B126,[1]Sheet1!$F$1:$X$65536,19,0)</f>
        <v>及格</v>
      </c>
      <c r="R126" s="2"/>
      <c r="S126" s="2"/>
      <c r="T126" s="2"/>
      <c r="U126" s="2"/>
      <c r="V126" s="2"/>
      <c r="W126" s="2"/>
      <c r="X126" s="2"/>
      <c r="Y126" s="2" t="str">
        <f>VLOOKUP(B126,[1]Sheet1!$F$1:$AF$65536,27,0)</f>
        <v>160</v>
      </c>
      <c r="Z126" s="2" t="str">
        <f>VLOOKUP(B126,[1]Sheet1!$F$1:$AG$65536,28,0)</f>
        <v>70</v>
      </c>
      <c r="AA126" s="2" t="str">
        <f>VLOOKUP(B126,[1]Sheet1!$F$1:$AH$65536,29,0)</f>
        <v>及格</v>
      </c>
      <c r="AB126" s="2" t="str">
        <f>VLOOKUP(B126,[1]Sheet1!$F$1:$AI$65536,30,0)</f>
        <v>4.32</v>
      </c>
      <c r="AC126" s="2" t="str">
        <f>VLOOKUP(B126,[1]Sheet1!$F$1:$AJ$65536,31,0)</f>
        <v>66</v>
      </c>
      <c r="AD126" s="2" t="str">
        <f>VLOOKUP(B126,[1]Sheet1!$F$1:$AL$65536,32,0)</f>
        <v>0</v>
      </c>
      <c r="AE126" s="2" t="str">
        <f>VLOOKUP(B126,[1]Sheet1!$F$1:$AL$65536,33,0)</f>
        <v>及格</v>
      </c>
      <c r="AF126" s="2" t="str">
        <f>VLOOKUP(B126,[1]Sheet1!$F$1:$AM$65536,34,0)</f>
        <v/>
      </c>
      <c r="AG126" s="2" t="str">
        <f>VLOOKUP(B126,[1]Sheet1!$F$1:$AN$65536,35,0)</f>
        <v/>
      </c>
      <c r="AH126" s="2" t="str">
        <f>VLOOKUP(B126,[1]Sheet1!$F$1:$AO$65536,36,0)</f>
        <v/>
      </c>
      <c r="AI126" s="2" t="str">
        <f>VLOOKUP(B126,[1]Sheet1!$F$1:$AP$65536,37,0)</f>
        <v/>
      </c>
      <c r="AJ126" s="2" t="str">
        <f>VLOOKUP(B126,[1]Sheet1!$F$1:$AQ$65536,38,0)</f>
        <v>40</v>
      </c>
      <c r="AK126" s="2" t="str">
        <f>VLOOKUP(B126,[1]Sheet1!$F$1:$AR$65536,39,0)</f>
        <v>78</v>
      </c>
      <c r="AL126" s="2" t="str">
        <f>VLOOKUP(B126,[1]Sheet1!$F$1:$AS$65536,40,0)</f>
        <v>0</v>
      </c>
      <c r="AM126" s="2" t="str">
        <f>VLOOKUP(B126,[1]Sheet1!$F$1:$AT$65536,41,0)</f>
        <v>及格</v>
      </c>
      <c r="AN126" s="2" t="str">
        <f>VLOOKUP(B126,[1]Sheet1!$F$1:$AU$65536,42,0)</f>
        <v/>
      </c>
      <c r="AO126" s="2" t="str">
        <f>VLOOKUP(B126,[1]Sheet1!$F$1:$AV$65536,43,0)</f>
        <v/>
      </c>
      <c r="AP126" s="2" t="str">
        <f>VLOOKUP(B126,[1]Sheet1!$F$1:$AW$65536,44,0)</f>
        <v/>
      </c>
      <c r="AQ126" s="2" t="str">
        <f>VLOOKUP(B126,[1]Sheet1!$F$1:$AX$65536,45,0)</f>
        <v/>
      </c>
      <c r="AR126" s="2" t="str">
        <f>VLOOKUP(B126,[1]Sheet1!$F$1:$AY$65536,46,0)</f>
        <v>72.2</v>
      </c>
      <c r="AS126" s="2" t="str">
        <f>VLOOKUP(B126,[1]Sheet1!$F$1:$AZ$65536,47,0)</f>
        <v>0</v>
      </c>
      <c r="AT126" s="2" t="str">
        <f>VLOOKUP(B126,[1]Sheet1!$F$1:$BA$65536,48,0)</f>
        <v>72.2</v>
      </c>
      <c r="AU126" s="2" t="str">
        <f>VLOOKUP(B126,[1]Sheet1!$F$1:$BB$65536,49,0)</f>
        <v>及格</v>
      </c>
    </row>
    <row r="127" spans="1:47">
      <c r="A127" s="3">
        <v>1</v>
      </c>
      <c r="B127" s="3" t="s">
        <v>311</v>
      </c>
      <c r="C127" s="2" t="str">
        <f>VLOOKUP(B127,[1]Sheet1!$F$1:$J$65536,5,0)</f>
        <v>179</v>
      </c>
      <c r="D127" s="2" t="str">
        <f>VLOOKUP(B127,[1]Sheet1!$F$1:$K$65536,6,0)</f>
        <v>58.3</v>
      </c>
      <c r="E127" s="2" t="str">
        <f>VLOOKUP(B127,[1]Sheet1!$F$1:$L$65536,7,0)</f>
        <v>4.3</v>
      </c>
      <c r="F127" s="2" t="str">
        <f>VLOOKUP(B127,[1]Sheet1!$F$1:$M$65536,8,0)</f>
        <v>4.3</v>
      </c>
      <c r="G127" s="2" t="str">
        <f>VLOOKUP(B127,[1]Sheet1!$F$1:$N$65536,9,0)</f>
        <v>100</v>
      </c>
      <c r="H127" s="2" t="str">
        <f>VLOOKUP(B127,[1]Sheet1!$F$1:$O$65536,10,0)</f>
        <v>正常</v>
      </c>
      <c r="I127" s="2" t="str">
        <f>VLOOKUP(B127,[1]Sheet1!$F$1:$P$65536,11,0)</f>
        <v>3000</v>
      </c>
      <c r="J127" s="2" t="str">
        <f>VLOOKUP(B127,[1]Sheet1!$F$1:$Q$65536,12,0)</f>
        <v>100</v>
      </c>
      <c r="K127" s="2" t="str">
        <f>VLOOKUP(B127,[1]Sheet1!$F$1:$R$65536,13,0)</f>
        <v>优秀</v>
      </c>
      <c r="L127" s="2" t="str">
        <f>VLOOKUP(B127,[1]Sheet1!$F$1:$S$65536,14,0)</f>
        <v>8.7</v>
      </c>
      <c r="M127" s="2" t="str">
        <f>VLOOKUP(B127,[1]Sheet1!$F$1:$T$65536,15,0)</f>
        <v>80</v>
      </c>
      <c r="N127" s="2" t="str">
        <f>VLOOKUP(B127,[1]Sheet1!$F$1:$U$65536,16,0)</f>
        <v>良好</v>
      </c>
      <c r="O127" s="2" t="str">
        <f>VLOOKUP(B127,[1]Sheet1!$F$1:$V$65536,17,0)</f>
        <v>15.5</v>
      </c>
      <c r="P127" s="2" t="str">
        <f>VLOOKUP(B127,[1]Sheet1!$F$1:$W$65536,18,0)</f>
        <v>78</v>
      </c>
      <c r="Q127" s="2" t="str">
        <f>VLOOKUP(B127,[1]Sheet1!$F$1:$X$65536,19,0)</f>
        <v>及格</v>
      </c>
      <c r="R127" s="2"/>
      <c r="S127" s="2"/>
      <c r="T127" s="2"/>
      <c r="U127" s="2"/>
      <c r="V127" s="2"/>
      <c r="W127" s="2"/>
      <c r="X127" s="2"/>
      <c r="Y127" s="2" t="str">
        <f>VLOOKUP(B127,[1]Sheet1!$F$1:$AF$65536,27,0)</f>
        <v>180</v>
      </c>
      <c r="Z127" s="2" t="str">
        <f>VLOOKUP(B127,[1]Sheet1!$F$1:$AG$65536,28,0)</f>
        <v>80</v>
      </c>
      <c r="AA127" s="2" t="str">
        <f>VLOOKUP(B127,[1]Sheet1!$F$1:$AH$65536,29,0)</f>
        <v>良好</v>
      </c>
      <c r="AB127" s="2" t="str">
        <f>VLOOKUP(B127,[1]Sheet1!$F$1:$AI$65536,30,0)</f>
        <v>3.45</v>
      </c>
      <c r="AC127" s="2" t="str">
        <f>VLOOKUP(B127,[1]Sheet1!$F$1:$AJ$65536,31,0)</f>
        <v>85</v>
      </c>
      <c r="AD127" s="2" t="str">
        <f>VLOOKUP(B127,[1]Sheet1!$F$1:$AL$65536,32,0)</f>
        <v>0</v>
      </c>
      <c r="AE127" s="2" t="str">
        <f>VLOOKUP(B127,[1]Sheet1!$F$1:$AL$65536,33,0)</f>
        <v>良好</v>
      </c>
      <c r="AF127" s="2" t="str">
        <f>VLOOKUP(B127,[1]Sheet1!$F$1:$AM$65536,34,0)</f>
        <v/>
      </c>
      <c r="AG127" s="2" t="str">
        <f>VLOOKUP(B127,[1]Sheet1!$F$1:$AN$65536,35,0)</f>
        <v/>
      </c>
      <c r="AH127" s="2" t="str">
        <f>VLOOKUP(B127,[1]Sheet1!$F$1:$AO$65536,36,0)</f>
        <v/>
      </c>
      <c r="AI127" s="2" t="str">
        <f>VLOOKUP(B127,[1]Sheet1!$F$1:$AP$65536,37,0)</f>
        <v/>
      </c>
      <c r="AJ127" s="2" t="str">
        <f>VLOOKUP(B127,[1]Sheet1!$F$1:$AQ$65536,38,0)</f>
        <v>56</v>
      </c>
      <c r="AK127" s="2" t="str">
        <f>VLOOKUP(B127,[1]Sheet1!$F$1:$AR$65536,39,0)</f>
        <v>100</v>
      </c>
      <c r="AL127" s="2" t="str">
        <f>VLOOKUP(B127,[1]Sheet1!$F$1:$AS$65536,40,0)</f>
        <v>2</v>
      </c>
      <c r="AM127" s="2" t="str">
        <f>VLOOKUP(B127,[1]Sheet1!$F$1:$AT$65536,41,0)</f>
        <v>优秀</v>
      </c>
      <c r="AN127" s="2" t="str">
        <f>VLOOKUP(B127,[1]Sheet1!$F$1:$AU$65536,42,0)</f>
        <v/>
      </c>
      <c r="AO127" s="2" t="str">
        <f>VLOOKUP(B127,[1]Sheet1!$F$1:$AV$65536,43,0)</f>
        <v/>
      </c>
      <c r="AP127" s="2" t="str">
        <f>VLOOKUP(B127,[1]Sheet1!$F$1:$AW$65536,44,0)</f>
        <v/>
      </c>
      <c r="AQ127" s="2" t="str">
        <f>VLOOKUP(B127,[1]Sheet1!$F$1:$AX$65536,45,0)</f>
        <v/>
      </c>
      <c r="AR127" s="2" t="str">
        <f>VLOOKUP(B127,[1]Sheet1!$F$1:$AY$65536,46,0)</f>
        <v>88.8</v>
      </c>
      <c r="AS127" s="2" t="str">
        <f>VLOOKUP(B127,[1]Sheet1!$F$1:$AZ$65536,47,0)</f>
        <v>2</v>
      </c>
      <c r="AT127" s="2" t="str">
        <f>VLOOKUP(B127,[1]Sheet1!$F$1:$BA$65536,48,0)</f>
        <v>90.8</v>
      </c>
      <c r="AU127" s="2" t="str">
        <f>VLOOKUP(B127,[1]Sheet1!$F$1:$BB$65536,49,0)</f>
        <v>优秀</v>
      </c>
    </row>
    <row r="128" spans="1:47">
      <c r="A128" s="3">
        <v>1</v>
      </c>
      <c r="B128" s="3" t="s">
        <v>312</v>
      </c>
      <c r="C128" s="2" t="str">
        <f>VLOOKUP(B128,[1]Sheet1!$F$1:$J$65536,5,0)</f>
        <v>155.5</v>
      </c>
      <c r="D128" s="2" t="str">
        <f>VLOOKUP(B128,[1]Sheet1!$F$1:$K$65536,6,0)</f>
        <v>44.9</v>
      </c>
      <c r="E128" s="2" t="str">
        <f>VLOOKUP(B128,[1]Sheet1!$F$1:$L$65536,7,0)</f>
        <v>4.9</v>
      </c>
      <c r="F128" s="2" t="str">
        <f>VLOOKUP(B128,[1]Sheet1!$F$1:$M$65536,8,0)</f>
        <v>5.2</v>
      </c>
      <c r="G128" s="2" t="str">
        <f>VLOOKUP(B128,[1]Sheet1!$F$1:$N$65536,9,0)</f>
        <v>100</v>
      </c>
      <c r="H128" s="2" t="str">
        <f>VLOOKUP(B128,[1]Sheet1!$F$1:$O$65536,10,0)</f>
        <v>正常</v>
      </c>
      <c r="I128" s="2" t="str">
        <f>VLOOKUP(B128,[1]Sheet1!$F$1:$P$65536,11,0)</f>
        <v>2727</v>
      </c>
      <c r="J128" s="2" t="str">
        <f>VLOOKUP(B128,[1]Sheet1!$F$1:$Q$65536,12,0)</f>
        <v>85</v>
      </c>
      <c r="K128" s="2" t="str">
        <f>VLOOKUP(B128,[1]Sheet1!$F$1:$R$65536,13,0)</f>
        <v>良好</v>
      </c>
      <c r="L128" s="2" t="str">
        <f>VLOOKUP(B128,[1]Sheet1!$F$1:$S$65536,14,0)</f>
        <v>9.9</v>
      </c>
      <c r="M128" s="2" t="str">
        <f>VLOOKUP(B128,[1]Sheet1!$F$1:$T$65536,15,0)</f>
        <v>68</v>
      </c>
      <c r="N128" s="2" t="str">
        <f>VLOOKUP(B128,[1]Sheet1!$F$1:$U$65536,16,0)</f>
        <v>及格</v>
      </c>
      <c r="O128" s="2" t="str">
        <f>VLOOKUP(B128,[1]Sheet1!$F$1:$V$65536,17,0)</f>
        <v>15</v>
      </c>
      <c r="P128" s="2" t="str">
        <f>VLOOKUP(B128,[1]Sheet1!$F$1:$W$65536,18,0)</f>
        <v>78</v>
      </c>
      <c r="Q128" s="2" t="str">
        <f>VLOOKUP(B128,[1]Sheet1!$F$1:$X$65536,19,0)</f>
        <v>及格</v>
      </c>
      <c r="R128" s="2"/>
      <c r="S128" s="2"/>
      <c r="T128" s="2"/>
      <c r="U128" s="2"/>
      <c r="V128" s="2"/>
      <c r="W128" s="2"/>
      <c r="X128" s="2"/>
      <c r="Y128" s="2" t="str">
        <f>VLOOKUP(B128,[1]Sheet1!$F$1:$AF$65536,27,0)</f>
        <v>150</v>
      </c>
      <c r="Z128" s="2" t="str">
        <f>VLOOKUP(B128,[1]Sheet1!$F$1:$AG$65536,28,0)</f>
        <v>64</v>
      </c>
      <c r="AA128" s="2" t="str">
        <f>VLOOKUP(B128,[1]Sheet1!$F$1:$AH$65536,29,0)</f>
        <v>及格</v>
      </c>
      <c r="AB128" s="2" t="str">
        <f>VLOOKUP(B128,[1]Sheet1!$F$1:$AI$65536,30,0)</f>
        <v>5.08</v>
      </c>
      <c r="AC128" s="2" t="str">
        <f>VLOOKUP(B128,[1]Sheet1!$F$1:$AJ$65536,31,0)</f>
        <v>40</v>
      </c>
      <c r="AD128" s="2" t="str">
        <f>VLOOKUP(B128,[1]Sheet1!$F$1:$AL$65536,32,0)</f>
        <v>0</v>
      </c>
      <c r="AE128" s="2" t="str">
        <f>VLOOKUP(B128,[1]Sheet1!$F$1:$AL$65536,33,0)</f>
        <v>不及格</v>
      </c>
      <c r="AF128" s="2" t="str">
        <f>VLOOKUP(B128,[1]Sheet1!$F$1:$AM$65536,34,0)</f>
        <v/>
      </c>
      <c r="AG128" s="2" t="str">
        <f>VLOOKUP(B128,[1]Sheet1!$F$1:$AN$65536,35,0)</f>
        <v/>
      </c>
      <c r="AH128" s="2" t="str">
        <f>VLOOKUP(B128,[1]Sheet1!$F$1:$AO$65536,36,0)</f>
        <v/>
      </c>
      <c r="AI128" s="2" t="str">
        <f>VLOOKUP(B128,[1]Sheet1!$F$1:$AP$65536,37,0)</f>
        <v/>
      </c>
      <c r="AJ128" s="2" t="str">
        <f>VLOOKUP(B128,[1]Sheet1!$F$1:$AQ$65536,38,0)</f>
        <v>45</v>
      </c>
      <c r="AK128" s="2" t="str">
        <f>VLOOKUP(B128,[1]Sheet1!$F$1:$AR$65536,39,0)</f>
        <v>85</v>
      </c>
      <c r="AL128" s="2" t="str">
        <f>VLOOKUP(B128,[1]Sheet1!$F$1:$AS$65536,40,0)</f>
        <v>0</v>
      </c>
      <c r="AM128" s="2" t="str">
        <f>VLOOKUP(B128,[1]Sheet1!$F$1:$AT$65536,41,0)</f>
        <v>良好</v>
      </c>
      <c r="AN128" s="2" t="str">
        <f>VLOOKUP(B128,[1]Sheet1!$F$1:$AU$65536,42,0)</f>
        <v/>
      </c>
      <c r="AO128" s="2" t="str">
        <f>VLOOKUP(B128,[1]Sheet1!$F$1:$AV$65536,43,0)</f>
        <v/>
      </c>
      <c r="AP128" s="2" t="str">
        <f>VLOOKUP(B128,[1]Sheet1!$F$1:$AW$65536,44,0)</f>
        <v/>
      </c>
      <c r="AQ128" s="2" t="str">
        <f>VLOOKUP(B128,[1]Sheet1!$F$1:$AX$65536,45,0)</f>
        <v/>
      </c>
      <c r="AR128" s="2" t="str">
        <f>VLOOKUP(B128,[1]Sheet1!$F$1:$AY$65536,46,0)</f>
        <v>72.0</v>
      </c>
      <c r="AS128" s="2" t="str">
        <f>VLOOKUP(B128,[1]Sheet1!$F$1:$AZ$65536,47,0)</f>
        <v>0</v>
      </c>
      <c r="AT128" s="2" t="str">
        <f>VLOOKUP(B128,[1]Sheet1!$F$1:$BA$65536,48,0)</f>
        <v>72</v>
      </c>
      <c r="AU128" s="2" t="str">
        <f>VLOOKUP(B128,[1]Sheet1!$F$1:$BB$65536,49,0)</f>
        <v>及格</v>
      </c>
    </row>
    <row r="129" spans="1:47">
      <c r="A129" s="3">
        <v>2</v>
      </c>
      <c r="B129" s="3" t="s">
        <v>313</v>
      </c>
      <c r="C129" s="2" t="str">
        <f>VLOOKUP(B129,[1]Sheet1!$F$1:$J$65536,5,0)</f>
        <v>165</v>
      </c>
      <c r="D129" s="2" t="str">
        <f>VLOOKUP(B129,[1]Sheet1!$F$1:$K$65536,6,0)</f>
        <v>46.3</v>
      </c>
      <c r="E129" s="2" t="str">
        <f>VLOOKUP(B129,[1]Sheet1!$F$1:$L$65536,7,0)</f>
        <v>5.0</v>
      </c>
      <c r="F129" s="2" t="str">
        <f>VLOOKUP(B129,[1]Sheet1!$F$1:$M$65536,8,0)</f>
        <v>4.3</v>
      </c>
      <c r="G129" s="2" t="str">
        <f>VLOOKUP(B129,[1]Sheet1!$F$1:$N$65536,9,0)</f>
        <v>100</v>
      </c>
      <c r="H129" s="2" t="str">
        <f>VLOOKUP(B129,[1]Sheet1!$F$1:$O$65536,10,0)</f>
        <v>正常</v>
      </c>
      <c r="I129" s="2" t="str">
        <f>VLOOKUP(B129,[1]Sheet1!$F$1:$P$65536,11,0)</f>
        <v>3800</v>
      </c>
      <c r="J129" s="2" t="str">
        <f>VLOOKUP(B129,[1]Sheet1!$F$1:$Q$65536,12,0)</f>
        <v>85</v>
      </c>
      <c r="K129" s="2" t="str">
        <f>VLOOKUP(B129,[1]Sheet1!$F$1:$R$65536,13,0)</f>
        <v>良好</v>
      </c>
      <c r="L129" s="2" t="str">
        <f>VLOOKUP(B129,[1]Sheet1!$F$1:$S$65536,14,0)</f>
        <v>7.1</v>
      </c>
      <c r="M129" s="2" t="str">
        <f>VLOOKUP(B129,[1]Sheet1!$F$1:$T$65536,15,0)</f>
        <v>100</v>
      </c>
      <c r="N129" s="2" t="str">
        <f>VLOOKUP(B129,[1]Sheet1!$F$1:$U$65536,16,0)</f>
        <v>优秀</v>
      </c>
      <c r="O129" s="2" t="str">
        <f>VLOOKUP(B129,[1]Sheet1!$F$1:$V$65536,17,0)</f>
        <v>20</v>
      </c>
      <c r="P129" s="2" t="str">
        <f>VLOOKUP(B129,[1]Sheet1!$F$1:$W$65536,18,0)</f>
        <v>95</v>
      </c>
      <c r="Q129" s="2" t="str">
        <f>VLOOKUP(B129,[1]Sheet1!$F$1:$X$65536,19,0)</f>
        <v>优秀</v>
      </c>
      <c r="R129" s="2"/>
      <c r="S129" s="2"/>
      <c r="T129" s="2"/>
      <c r="U129" s="2"/>
      <c r="V129" s="2"/>
      <c r="W129" s="2"/>
      <c r="X129" s="2"/>
      <c r="Y129" s="2" t="str">
        <f>VLOOKUP(B129,[1]Sheet1!$F$1:$AF$65536,27,0)</f>
        <v>210</v>
      </c>
      <c r="Z129" s="2" t="str">
        <f>VLOOKUP(B129,[1]Sheet1!$F$1:$AG$65536,28,0)</f>
        <v>72</v>
      </c>
      <c r="AA129" s="2" t="str">
        <f>VLOOKUP(B129,[1]Sheet1!$F$1:$AH$65536,29,0)</f>
        <v>及格</v>
      </c>
      <c r="AB129" s="2" t="str">
        <f>VLOOKUP(B129,[1]Sheet1!$F$1:$AI$65536,30,0)</f>
        <v/>
      </c>
      <c r="AC129" s="2" t="str">
        <f>VLOOKUP(B129,[1]Sheet1!$F$1:$AJ$65536,31,0)</f>
        <v/>
      </c>
      <c r="AD129" s="2" t="str">
        <f>VLOOKUP(B129,[1]Sheet1!$F$1:$AL$65536,32,0)</f>
        <v/>
      </c>
      <c r="AE129" s="2" t="str">
        <f>VLOOKUP(B129,[1]Sheet1!$F$1:$AL$65536,33,0)</f>
        <v/>
      </c>
      <c r="AF129" s="2" t="str">
        <f>VLOOKUP(B129,[1]Sheet1!$F$1:$AM$65536,34,0)</f>
        <v>4.16</v>
      </c>
      <c r="AG129" s="2" t="str">
        <f>VLOOKUP(B129,[1]Sheet1!$F$1:$AN$65536,35,0)</f>
        <v>74</v>
      </c>
      <c r="AH129" s="2" t="str">
        <f>VLOOKUP(B129,[1]Sheet1!$F$1:$AO$65536,36,0)</f>
        <v>0</v>
      </c>
      <c r="AI129" s="2" t="str">
        <f>VLOOKUP(B129,[1]Sheet1!$F$1:$AP$65536,37,0)</f>
        <v>及格</v>
      </c>
      <c r="AJ129" s="2" t="str">
        <f>VLOOKUP(B129,[1]Sheet1!$F$1:$AQ$65536,38,0)</f>
        <v/>
      </c>
      <c r="AK129" s="2" t="str">
        <f>VLOOKUP(B129,[1]Sheet1!$F$1:$AR$65536,39,0)</f>
        <v/>
      </c>
      <c r="AL129" s="2" t="str">
        <f>VLOOKUP(B129,[1]Sheet1!$F$1:$AS$65536,40,0)</f>
        <v/>
      </c>
      <c r="AM129" s="2" t="str">
        <f>VLOOKUP(B129,[1]Sheet1!$F$1:$AT$65536,41,0)</f>
        <v/>
      </c>
      <c r="AN129" s="2" t="str">
        <f>VLOOKUP(B129,[1]Sheet1!$F$1:$AU$65536,42,0)</f>
        <v>10</v>
      </c>
      <c r="AO129" s="2" t="str">
        <f>VLOOKUP(B129,[1]Sheet1!$F$1:$AV$65536,43,0)</f>
        <v>76</v>
      </c>
      <c r="AP129" s="2" t="str">
        <f>VLOOKUP(B129,[1]Sheet1!$F$1:$AW$65536,44,0)</f>
        <v>0</v>
      </c>
      <c r="AQ129" s="2" t="str">
        <f>VLOOKUP(B129,[1]Sheet1!$F$1:$AX$65536,45,0)</f>
        <v>及格</v>
      </c>
      <c r="AR129" s="2" t="str">
        <f>VLOOKUP(B129,[1]Sheet1!$F$1:$AY$65536,46,0)</f>
        <v>86.9</v>
      </c>
      <c r="AS129" s="2" t="str">
        <f>VLOOKUP(B129,[1]Sheet1!$F$1:$AZ$65536,47,0)</f>
        <v>0</v>
      </c>
      <c r="AT129" s="2" t="str">
        <f>VLOOKUP(B129,[1]Sheet1!$F$1:$BA$65536,48,0)</f>
        <v>86.9</v>
      </c>
      <c r="AU129" s="2" t="str">
        <f>VLOOKUP(B129,[1]Sheet1!$F$1:$BB$65536,49,0)</f>
        <v>良好</v>
      </c>
    </row>
    <row r="130" spans="1:47">
      <c r="A130" s="3">
        <v>2</v>
      </c>
      <c r="B130" s="3" t="s">
        <v>314</v>
      </c>
      <c r="C130" s="2" t="str">
        <f>VLOOKUP(B130,[1]Sheet1!$F$1:$J$65536,5,0)</f>
        <v>178.5</v>
      </c>
      <c r="D130" s="2" t="str">
        <f>VLOOKUP(B130,[1]Sheet1!$F$1:$K$65536,6,0)</f>
        <v>79.7</v>
      </c>
      <c r="E130" s="2" t="str">
        <f>VLOOKUP(B130,[1]Sheet1!$F$1:$L$65536,7,0)</f>
        <v>4.3</v>
      </c>
      <c r="F130" s="2" t="str">
        <f>VLOOKUP(B130,[1]Sheet1!$F$1:$M$65536,8,0)</f>
        <v>4.4</v>
      </c>
      <c r="G130" s="2" t="str">
        <f>VLOOKUP(B130,[1]Sheet1!$F$1:$N$65536,9,0)</f>
        <v>80</v>
      </c>
      <c r="H130" s="2" t="str">
        <f>VLOOKUP(B130,[1]Sheet1!$F$1:$O$65536,10,0)</f>
        <v>超重</v>
      </c>
      <c r="I130" s="2" t="str">
        <f>VLOOKUP(B130,[1]Sheet1!$F$1:$P$65536,11,0)</f>
        <v>4500</v>
      </c>
      <c r="J130" s="2" t="str">
        <f>VLOOKUP(B130,[1]Sheet1!$F$1:$Q$65536,12,0)</f>
        <v>100</v>
      </c>
      <c r="K130" s="2" t="str">
        <f>VLOOKUP(B130,[1]Sheet1!$F$1:$R$65536,13,0)</f>
        <v>优秀</v>
      </c>
      <c r="L130" s="2" t="str">
        <f>VLOOKUP(B130,[1]Sheet1!$F$1:$S$65536,14,0)</f>
        <v>7.8</v>
      </c>
      <c r="M130" s="2" t="str">
        <f>VLOOKUP(B130,[1]Sheet1!$F$1:$T$65536,15,0)</f>
        <v>78</v>
      </c>
      <c r="N130" s="2" t="str">
        <f>VLOOKUP(B130,[1]Sheet1!$F$1:$U$65536,16,0)</f>
        <v>及格</v>
      </c>
      <c r="O130" s="2" t="str">
        <f>VLOOKUP(B130,[1]Sheet1!$F$1:$V$65536,17,0)</f>
        <v>2</v>
      </c>
      <c r="P130" s="2" t="str">
        <f>VLOOKUP(B130,[1]Sheet1!$F$1:$W$65536,18,0)</f>
        <v>62</v>
      </c>
      <c r="Q130" s="2" t="str">
        <f>VLOOKUP(B130,[1]Sheet1!$F$1:$X$65536,19,0)</f>
        <v>及格</v>
      </c>
      <c r="R130" s="2"/>
      <c r="S130" s="2"/>
      <c r="T130" s="2"/>
      <c r="U130" s="2"/>
      <c r="V130" s="2"/>
      <c r="W130" s="2"/>
      <c r="X130" s="2"/>
      <c r="Y130" s="2" t="str">
        <f>VLOOKUP(B130,[1]Sheet1!$F$1:$AF$65536,27,0)</f>
        <v>200</v>
      </c>
      <c r="Z130" s="2" t="str">
        <f>VLOOKUP(B130,[1]Sheet1!$F$1:$AG$65536,28,0)</f>
        <v>66</v>
      </c>
      <c r="AA130" s="2" t="str">
        <f>VLOOKUP(B130,[1]Sheet1!$F$1:$AH$65536,29,0)</f>
        <v>及格</v>
      </c>
      <c r="AB130" s="2" t="str">
        <f>VLOOKUP(B130,[1]Sheet1!$F$1:$AI$65536,30,0)</f>
        <v/>
      </c>
      <c r="AC130" s="2" t="str">
        <f>VLOOKUP(B130,[1]Sheet1!$F$1:$AJ$65536,31,0)</f>
        <v/>
      </c>
      <c r="AD130" s="2" t="str">
        <f>VLOOKUP(B130,[1]Sheet1!$F$1:$AL$65536,32,0)</f>
        <v/>
      </c>
      <c r="AE130" s="2" t="str">
        <f>VLOOKUP(B130,[1]Sheet1!$F$1:$AL$65536,33,0)</f>
        <v/>
      </c>
      <c r="AF130" s="2" t="str">
        <f>VLOOKUP(B130,[1]Sheet1!$F$1:$AM$65536,34,0)</f>
        <v>4.06</v>
      </c>
      <c r="AG130" s="2" t="str">
        <f>VLOOKUP(B130,[1]Sheet1!$F$1:$AN$65536,35,0)</f>
        <v>78</v>
      </c>
      <c r="AH130" s="2" t="str">
        <f>VLOOKUP(B130,[1]Sheet1!$F$1:$AO$65536,36,0)</f>
        <v>0</v>
      </c>
      <c r="AI130" s="2" t="str">
        <f>VLOOKUP(B130,[1]Sheet1!$F$1:$AP$65536,37,0)</f>
        <v>及格</v>
      </c>
      <c r="AJ130" s="2" t="str">
        <f>VLOOKUP(B130,[1]Sheet1!$F$1:$AQ$65536,38,0)</f>
        <v/>
      </c>
      <c r="AK130" s="2" t="str">
        <f>VLOOKUP(B130,[1]Sheet1!$F$1:$AR$65536,39,0)</f>
        <v/>
      </c>
      <c r="AL130" s="2" t="str">
        <f>VLOOKUP(B130,[1]Sheet1!$F$1:$AS$65536,40,0)</f>
        <v/>
      </c>
      <c r="AM130" s="2" t="str">
        <f>VLOOKUP(B130,[1]Sheet1!$F$1:$AT$65536,41,0)</f>
        <v/>
      </c>
      <c r="AN130" s="2" t="str">
        <f>VLOOKUP(B130,[1]Sheet1!$F$1:$AU$65536,42,0)</f>
        <v>2</v>
      </c>
      <c r="AO130" s="2" t="str">
        <f>VLOOKUP(B130,[1]Sheet1!$F$1:$AV$65536,43,0)</f>
        <v>20</v>
      </c>
      <c r="AP130" s="2" t="str">
        <f>VLOOKUP(B130,[1]Sheet1!$F$1:$AW$65536,44,0)</f>
        <v>0</v>
      </c>
      <c r="AQ130" s="2" t="str">
        <f>VLOOKUP(B130,[1]Sheet1!$F$1:$AX$65536,45,0)</f>
        <v>不及格</v>
      </c>
      <c r="AR130" s="2" t="str">
        <f>VLOOKUP(B130,[1]Sheet1!$F$1:$AY$65536,46,0)</f>
        <v>73.0</v>
      </c>
      <c r="AS130" s="2" t="str">
        <f>VLOOKUP(B130,[1]Sheet1!$F$1:$AZ$65536,47,0)</f>
        <v>0</v>
      </c>
      <c r="AT130" s="2" t="str">
        <f>VLOOKUP(B130,[1]Sheet1!$F$1:$BA$65536,48,0)</f>
        <v>73</v>
      </c>
      <c r="AU130" s="2" t="str">
        <f>VLOOKUP(B130,[1]Sheet1!$F$1:$BB$65536,49,0)</f>
        <v>及格</v>
      </c>
    </row>
    <row r="131" spans="1:47">
      <c r="A131" s="3">
        <v>2</v>
      </c>
      <c r="B131" s="3" t="s">
        <v>315</v>
      </c>
      <c r="C131" s="2" t="str">
        <f>VLOOKUP(B131,[1]Sheet1!$F$1:$J$65536,5,0)</f>
        <v>167.5</v>
      </c>
      <c r="D131" s="2" t="str">
        <f>VLOOKUP(B131,[1]Sheet1!$F$1:$K$65536,6,0)</f>
        <v>48.5</v>
      </c>
      <c r="E131" s="2" t="str">
        <f>VLOOKUP(B131,[1]Sheet1!$F$1:$L$65536,7,0)</f>
        <v>4.3</v>
      </c>
      <c r="F131" s="2" t="str">
        <f>VLOOKUP(B131,[1]Sheet1!$F$1:$M$65536,8,0)</f>
        <v>4.2</v>
      </c>
      <c r="G131" s="2" t="str">
        <f>VLOOKUP(B131,[1]Sheet1!$F$1:$N$65536,9,0)</f>
        <v>100</v>
      </c>
      <c r="H131" s="2" t="str">
        <f>VLOOKUP(B131,[1]Sheet1!$F$1:$O$65536,10,0)</f>
        <v>正常</v>
      </c>
      <c r="I131" s="2" t="str">
        <f>VLOOKUP(B131,[1]Sheet1!$F$1:$P$65536,11,0)</f>
        <v>4150</v>
      </c>
      <c r="J131" s="2" t="str">
        <f>VLOOKUP(B131,[1]Sheet1!$F$1:$Q$65536,12,0)</f>
        <v>95</v>
      </c>
      <c r="K131" s="2" t="str">
        <f>VLOOKUP(B131,[1]Sheet1!$F$1:$R$65536,13,0)</f>
        <v>优秀</v>
      </c>
      <c r="L131" s="2" t="str">
        <f>VLOOKUP(B131,[1]Sheet1!$F$1:$S$65536,14,0)</f>
        <v>6.9</v>
      </c>
      <c r="M131" s="2" t="str">
        <f>VLOOKUP(B131,[1]Sheet1!$F$1:$T$65536,15,0)</f>
        <v>100</v>
      </c>
      <c r="N131" s="2" t="str">
        <f>VLOOKUP(B131,[1]Sheet1!$F$1:$U$65536,16,0)</f>
        <v>优秀</v>
      </c>
      <c r="O131" s="2" t="str">
        <f>VLOOKUP(B131,[1]Sheet1!$F$1:$V$65536,17,0)</f>
        <v>14</v>
      </c>
      <c r="P131" s="2" t="str">
        <f>VLOOKUP(B131,[1]Sheet1!$F$1:$W$65536,18,0)</f>
        <v>80</v>
      </c>
      <c r="Q131" s="2" t="str">
        <f>VLOOKUP(B131,[1]Sheet1!$F$1:$X$65536,19,0)</f>
        <v>良好</v>
      </c>
      <c r="R131" s="2"/>
      <c r="S131" s="2"/>
      <c r="T131" s="2"/>
      <c r="U131" s="2"/>
      <c r="V131" s="2"/>
      <c r="W131" s="2"/>
      <c r="X131" s="2"/>
      <c r="Y131" s="2" t="str">
        <f>VLOOKUP(B131,[1]Sheet1!$F$1:$AF$65536,27,0)</f>
        <v>240</v>
      </c>
      <c r="Z131" s="2" t="str">
        <f>VLOOKUP(B131,[1]Sheet1!$F$1:$AG$65536,28,0)</f>
        <v>90</v>
      </c>
      <c r="AA131" s="2" t="str">
        <f>VLOOKUP(B131,[1]Sheet1!$F$1:$AH$65536,29,0)</f>
        <v>优秀</v>
      </c>
      <c r="AB131" s="2" t="str">
        <f>VLOOKUP(B131,[1]Sheet1!$F$1:$AI$65536,30,0)</f>
        <v/>
      </c>
      <c r="AC131" s="2" t="str">
        <f>VLOOKUP(B131,[1]Sheet1!$F$1:$AJ$65536,31,0)</f>
        <v/>
      </c>
      <c r="AD131" s="2" t="str">
        <f>VLOOKUP(B131,[1]Sheet1!$F$1:$AL$65536,32,0)</f>
        <v/>
      </c>
      <c r="AE131" s="2" t="str">
        <f>VLOOKUP(B131,[1]Sheet1!$F$1:$AL$65536,33,0)</f>
        <v/>
      </c>
      <c r="AF131" s="2" t="str">
        <f>VLOOKUP(B131,[1]Sheet1!$F$1:$AM$65536,34,0)</f>
        <v>4.05</v>
      </c>
      <c r="AG131" s="2" t="str">
        <f>VLOOKUP(B131,[1]Sheet1!$F$1:$AN$65536,35,0)</f>
        <v>80</v>
      </c>
      <c r="AH131" s="2" t="str">
        <f>VLOOKUP(B131,[1]Sheet1!$F$1:$AO$65536,36,0)</f>
        <v>0</v>
      </c>
      <c r="AI131" s="2" t="str">
        <f>VLOOKUP(B131,[1]Sheet1!$F$1:$AP$65536,37,0)</f>
        <v>良好</v>
      </c>
      <c r="AJ131" s="2" t="str">
        <f>VLOOKUP(B131,[1]Sheet1!$F$1:$AQ$65536,38,0)</f>
        <v/>
      </c>
      <c r="AK131" s="2" t="str">
        <f>VLOOKUP(B131,[1]Sheet1!$F$1:$AR$65536,39,0)</f>
        <v/>
      </c>
      <c r="AL131" s="2" t="str">
        <f>VLOOKUP(B131,[1]Sheet1!$F$1:$AS$65536,40,0)</f>
        <v/>
      </c>
      <c r="AM131" s="2" t="str">
        <f>VLOOKUP(B131,[1]Sheet1!$F$1:$AT$65536,41,0)</f>
        <v/>
      </c>
      <c r="AN131" s="2" t="str">
        <f>VLOOKUP(B131,[1]Sheet1!$F$1:$AU$65536,42,0)</f>
        <v>10</v>
      </c>
      <c r="AO131" s="2" t="str">
        <f>VLOOKUP(B131,[1]Sheet1!$F$1:$AV$65536,43,0)</f>
        <v>76</v>
      </c>
      <c r="AP131" s="2" t="str">
        <f>VLOOKUP(B131,[1]Sheet1!$F$1:$AW$65536,44,0)</f>
        <v>0</v>
      </c>
      <c r="AQ131" s="2" t="str">
        <f>VLOOKUP(B131,[1]Sheet1!$F$1:$AX$65536,45,0)</f>
        <v>及格</v>
      </c>
      <c r="AR131" s="2" t="str">
        <f>VLOOKUP(B131,[1]Sheet1!$F$1:$AY$65536,46,0)</f>
        <v>89.9</v>
      </c>
      <c r="AS131" s="2" t="str">
        <f>VLOOKUP(B131,[1]Sheet1!$F$1:$AZ$65536,47,0)</f>
        <v>0</v>
      </c>
      <c r="AT131" s="2" t="str">
        <f>VLOOKUP(B131,[1]Sheet1!$F$1:$BA$65536,48,0)</f>
        <v>89.9</v>
      </c>
      <c r="AU131" s="2" t="str">
        <f>VLOOKUP(B131,[1]Sheet1!$F$1:$BB$65536,49,0)</f>
        <v>良好</v>
      </c>
    </row>
    <row r="132" spans="1:47">
      <c r="A132" s="3">
        <v>2</v>
      </c>
      <c r="B132" s="3" t="s">
        <v>316</v>
      </c>
      <c r="C132" s="2" t="str">
        <f>VLOOKUP(B132,[1]Sheet1!$F$1:$J$65536,5,0)</f>
        <v>167</v>
      </c>
      <c r="D132" s="2" t="str">
        <f>VLOOKUP(B132,[1]Sheet1!$F$1:$K$65536,6,0)</f>
        <v>75.6</v>
      </c>
      <c r="E132" s="2" t="str">
        <f>VLOOKUP(B132,[1]Sheet1!$F$1:$L$65536,7,0)</f>
        <v>4.1</v>
      </c>
      <c r="F132" s="2" t="str">
        <f>VLOOKUP(B132,[1]Sheet1!$F$1:$M$65536,8,0)</f>
        <v>4.1</v>
      </c>
      <c r="G132" s="2" t="str">
        <f>VLOOKUP(B132,[1]Sheet1!$F$1:$N$65536,9,0)</f>
        <v>60</v>
      </c>
      <c r="H132" s="2" t="str">
        <f>VLOOKUP(B132,[1]Sheet1!$F$1:$O$65536,10,0)</f>
        <v>肥胖</v>
      </c>
      <c r="I132" s="2" t="str">
        <f>VLOOKUP(B132,[1]Sheet1!$F$1:$P$65536,11,0)</f>
        <v>3800</v>
      </c>
      <c r="J132" s="2" t="str">
        <f>VLOOKUP(B132,[1]Sheet1!$F$1:$Q$65536,12,0)</f>
        <v>85</v>
      </c>
      <c r="K132" s="2" t="str">
        <f>VLOOKUP(B132,[1]Sheet1!$F$1:$R$65536,13,0)</f>
        <v>良好</v>
      </c>
      <c r="L132" s="2" t="str">
        <f>VLOOKUP(B132,[1]Sheet1!$F$1:$S$65536,14,0)</f>
        <v>8.5</v>
      </c>
      <c r="M132" s="2" t="str">
        <f>VLOOKUP(B132,[1]Sheet1!$F$1:$T$65536,15,0)</f>
        <v>72</v>
      </c>
      <c r="N132" s="2" t="str">
        <f>VLOOKUP(B132,[1]Sheet1!$F$1:$U$65536,16,0)</f>
        <v>及格</v>
      </c>
      <c r="O132" s="2" t="str">
        <f>VLOOKUP(B132,[1]Sheet1!$F$1:$V$65536,17,0)</f>
        <v>7</v>
      </c>
      <c r="P132" s="2" t="str">
        <f>VLOOKUP(B132,[1]Sheet1!$F$1:$W$65536,18,0)</f>
        <v>70</v>
      </c>
      <c r="Q132" s="2" t="str">
        <f>VLOOKUP(B132,[1]Sheet1!$F$1:$X$65536,19,0)</f>
        <v>及格</v>
      </c>
      <c r="R132" s="2"/>
      <c r="S132" s="2"/>
      <c r="T132" s="2"/>
      <c r="U132" s="2"/>
      <c r="V132" s="2"/>
      <c r="W132" s="2"/>
      <c r="X132" s="2"/>
      <c r="Y132" s="2" t="str">
        <f>VLOOKUP(B132,[1]Sheet1!$F$1:$AF$65536,27,0)</f>
        <v>190</v>
      </c>
      <c r="Z132" s="2" t="str">
        <f>VLOOKUP(B132,[1]Sheet1!$F$1:$AG$65536,28,0)</f>
        <v>62</v>
      </c>
      <c r="AA132" s="2" t="str">
        <f>VLOOKUP(B132,[1]Sheet1!$F$1:$AH$65536,29,0)</f>
        <v>及格</v>
      </c>
      <c r="AB132" s="2" t="str">
        <f>VLOOKUP(B132,[1]Sheet1!$F$1:$AI$65536,30,0)</f>
        <v/>
      </c>
      <c r="AC132" s="2" t="str">
        <f>VLOOKUP(B132,[1]Sheet1!$F$1:$AJ$65536,31,0)</f>
        <v/>
      </c>
      <c r="AD132" s="2" t="str">
        <f>VLOOKUP(B132,[1]Sheet1!$F$1:$AL$65536,32,0)</f>
        <v/>
      </c>
      <c r="AE132" s="2" t="str">
        <f>VLOOKUP(B132,[1]Sheet1!$F$1:$AL$65536,33,0)</f>
        <v/>
      </c>
      <c r="AF132" s="2" t="str">
        <f>VLOOKUP(B132,[1]Sheet1!$F$1:$AM$65536,34,0)</f>
        <v>4.33</v>
      </c>
      <c r="AG132" s="2" t="str">
        <f>VLOOKUP(B132,[1]Sheet1!$F$1:$AN$65536,35,0)</f>
        <v>68</v>
      </c>
      <c r="AH132" s="2" t="str">
        <f>VLOOKUP(B132,[1]Sheet1!$F$1:$AO$65536,36,0)</f>
        <v>0</v>
      </c>
      <c r="AI132" s="2" t="str">
        <f>VLOOKUP(B132,[1]Sheet1!$F$1:$AP$65536,37,0)</f>
        <v>及格</v>
      </c>
      <c r="AJ132" s="2" t="str">
        <f>VLOOKUP(B132,[1]Sheet1!$F$1:$AQ$65536,38,0)</f>
        <v/>
      </c>
      <c r="AK132" s="2" t="str">
        <f>VLOOKUP(B132,[1]Sheet1!$F$1:$AR$65536,39,0)</f>
        <v/>
      </c>
      <c r="AL132" s="2" t="str">
        <f>VLOOKUP(B132,[1]Sheet1!$F$1:$AS$65536,40,0)</f>
        <v/>
      </c>
      <c r="AM132" s="2" t="str">
        <f>VLOOKUP(B132,[1]Sheet1!$F$1:$AT$65536,41,0)</f>
        <v/>
      </c>
      <c r="AN132" s="2" t="str">
        <f>VLOOKUP(B132,[1]Sheet1!$F$1:$AU$65536,42,0)</f>
        <v>0</v>
      </c>
      <c r="AO132" s="2" t="str">
        <f>VLOOKUP(B132,[1]Sheet1!$F$1:$AV$65536,43,0)</f>
        <v>0</v>
      </c>
      <c r="AP132" s="2" t="str">
        <f>VLOOKUP(B132,[1]Sheet1!$F$1:$AW$65536,44,0)</f>
        <v>0</v>
      </c>
      <c r="AQ132" s="2" t="str">
        <f>VLOOKUP(B132,[1]Sheet1!$F$1:$AX$65536,45,0)</f>
        <v>不及格</v>
      </c>
      <c r="AR132" s="2" t="str">
        <f>VLOOKUP(B132,[1]Sheet1!$F$1:$AY$65536,46,0)</f>
        <v>63.0</v>
      </c>
      <c r="AS132" s="2" t="str">
        <f>VLOOKUP(B132,[1]Sheet1!$F$1:$AZ$65536,47,0)</f>
        <v>0</v>
      </c>
      <c r="AT132" s="2" t="str">
        <f>VLOOKUP(B132,[1]Sheet1!$F$1:$BA$65536,48,0)</f>
        <v>63</v>
      </c>
      <c r="AU132" s="2" t="str">
        <f>VLOOKUP(B132,[1]Sheet1!$F$1:$BB$65536,49,0)</f>
        <v>及格</v>
      </c>
    </row>
    <row r="133" spans="1:47">
      <c r="A133" s="3">
        <v>2</v>
      </c>
      <c r="B133" s="3" t="s">
        <v>317</v>
      </c>
      <c r="C133" s="2" t="str">
        <f>VLOOKUP(B133,[1]Sheet1!$F$1:$J$65536,5,0)</f>
        <v>162</v>
      </c>
      <c r="D133" s="2" t="str">
        <f>VLOOKUP(B133,[1]Sheet1!$F$1:$K$65536,6,0)</f>
        <v>48.5</v>
      </c>
      <c r="E133" s="2" t="str">
        <f>VLOOKUP(B133,[1]Sheet1!$F$1:$L$65536,7,0)</f>
        <v>5.1</v>
      </c>
      <c r="F133" s="2" t="str">
        <f>VLOOKUP(B133,[1]Sheet1!$F$1:$M$65536,8,0)</f>
        <v>4.9</v>
      </c>
      <c r="G133" s="2" t="str">
        <f>VLOOKUP(B133,[1]Sheet1!$F$1:$N$65536,9,0)</f>
        <v>100</v>
      </c>
      <c r="H133" s="2" t="str">
        <f>VLOOKUP(B133,[1]Sheet1!$F$1:$O$65536,10,0)</f>
        <v>正常</v>
      </c>
      <c r="I133" s="2" t="str">
        <f>VLOOKUP(B133,[1]Sheet1!$F$1:$P$65536,11,0)</f>
        <v>2900</v>
      </c>
      <c r="J133" s="2" t="str">
        <f>VLOOKUP(B133,[1]Sheet1!$F$1:$Q$65536,12,0)</f>
        <v>70</v>
      </c>
      <c r="K133" s="2" t="str">
        <f>VLOOKUP(B133,[1]Sheet1!$F$1:$R$65536,13,0)</f>
        <v>及格</v>
      </c>
      <c r="L133" s="2" t="str">
        <f>VLOOKUP(B133,[1]Sheet1!$F$1:$S$65536,14,0)</f>
        <v>8.6</v>
      </c>
      <c r="M133" s="2" t="str">
        <f>VLOOKUP(B133,[1]Sheet1!$F$1:$T$65536,15,0)</f>
        <v>70</v>
      </c>
      <c r="N133" s="2" t="str">
        <f>VLOOKUP(B133,[1]Sheet1!$F$1:$U$65536,16,0)</f>
        <v>及格</v>
      </c>
      <c r="O133" s="2" t="str">
        <f>VLOOKUP(B133,[1]Sheet1!$F$1:$V$65536,17,0)</f>
        <v>10</v>
      </c>
      <c r="P133" s="2" t="str">
        <f>VLOOKUP(B133,[1]Sheet1!$F$1:$W$65536,18,0)</f>
        <v>74</v>
      </c>
      <c r="Q133" s="2" t="str">
        <f>VLOOKUP(B133,[1]Sheet1!$F$1:$X$65536,19,0)</f>
        <v>及格</v>
      </c>
      <c r="R133" s="2"/>
      <c r="S133" s="2"/>
      <c r="T133" s="2"/>
      <c r="U133" s="2"/>
      <c r="V133" s="2"/>
      <c r="W133" s="2"/>
      <c r="X133" s="2"/>
      <c r="Y133" s="2" t="str">
        <f>VLOOKUP(B133,[1]Sheet1!$F$1:$AF$65536,27,0)</f>
        <v>210</v>
      </c>
      <c r="Z133" s="2" t="str">
        <f>VLOOKUP(B133,[1]Sheet1!$F$1:$AG$65536,28,0)</f>
        <v>72</v>
      </c>
      <c r="AA133" s="2" t="str">
        <f>VLOOKUP(B133,[1]Sheet1!$F$1:$AH$65536,29,0)</f>
        <v>及格</v>
      </c>
      <c r="AB133" s="2" t="str">
        <f>VLOOKUP(B133,[1]Sheet1!$F$1:$AI$65536,30,0)</f>
        <v/>
      </c>
      <c r="AC133" s="2" t="str">
        <f>VLOOKUP(B133,[1]Sheet1!$F$1:$AJ$65536,31,0)</f>
        <v/>
      </c>
      <c r="AD133" s="2" t="str">
        <f>VLOOKUP(B133,[1]Sheet1!$F$1:$AL$65536,32,0)</f>
        <v/>
      </c>
      <c r="AE133" s="2" t="str">
        <f>VLOOKUP(B133,[1]Sheet1!$F$1:$AL$65536,33,0)</f>
        <v/>
      </c>
      <c r="AF133" s="2" t="str">
        <f>VLOOKUP(B133,[1]Sheet1!$F$1:$AM$65536,34,0)</f>
        <v>4.04</v>
      </c>
      <c r="AG133" s="2" t="str">
        <f>VLOOKUP(B133,[1]Sheet1!$F$1:$AN$65536,35,0)</f>
        <v>80</v>
      </c>
      <c r="AH133" s="2" t="str">
        <f>VLOOKUP(B133,[1]Sheet1!$F$1:$AO$65536,36,0)</f>
        <v>0</v>
      </c>
      <c r="AI133" s="2" t="str">
        <f>VLOOKUP(B133,[1]Sheet1!$F$1:$AP$65536,37,0)</f>
        <v>良好</v>
      </c>
      <c r="AJ133" s="2" t="str">
        <f>VLOOKUP(B133,[1]Sheet1!$F$1:$AQ$65536,38,0)</f>
        <v/>
      </c>
      <c r="AK133" s="2" t="str">
        <f>VLOOKUP(B133,[1]Sheet1!$F$1:$AR$65536,39,0)</f>
        <v/>
      </c>
      <c r="AL133" s="2" t="str">
        <f>VLOOKUP(B133,[1]Sheet1!$F$1:$AS$65536,40,0)</f>
        <v/>
      </c>
      <c r="AM133" s="2" t="str">
        <f>VLOOKUP(B133,[1]Sheet1!$F$1:$AT$65536,41,0)</f>
        <v/>
      </c>
      <c r="AN133" s="2" t="str">
        <f>VLOOKUP(B133,[1]Sheet1!$F$1:$AU$65536,42,0)</f>
        <v>10</v>
      </c>
      <c r="AO133" s="2" t="str">
        <f>VLOOKUP(B133,[1]Sheet1!$F$1:$AV$65536,43,0)</f>
        <v>76</v>
      </c>
      <c r="AP133" s="2" t="str">
        <f>VLOOKUP(B133,[1]Sheet1!$F$1:$AW$65536,44,0)</f>
        <v>0</v>
      </c>
      <c r="AQ133" s="2" t="str">
        <f>VLOOKUP(B133,[1]Sheet1!$F$1:$AX$65536,45,0)</f>
        <v>及格</v>
      </c>
      <c r="AR133" s="2" t="str">
        <f>VLOOKUP(B133,[1]Sheet1!$F$1:$AY$65536,46,0)</f>
        <v>77.7</v>
      </c>
      <c r="AS133" s="2" t="str">
        <f>VLOOKUP(B133,[1]Sheet1!$F$1:$AZ$65536,47,0)</f>
        <v>0</v>
      </c>
      <c r="AT133" s="2" t="str">
        <f>VLOOKUP(B133,[1]Sheet1!$F$1:$BA$65536,48,0)</f>
        <v>77.7</v>
      </c>
      <c r="AU133" s="2" t="str">
        <f>VLOOKUP(B133,[1]Sheet1!$F$1:$BB$65536,49,0)</f>
        <v>及格</v>
      </c>
    </row>
    <row r="134" spans="1:47">
      <c r="A134" s="3">
        <v>2</v>
      </c>
      <c r="B134" s="3" t="s">
        <v>318</v>
      </c>
      <c r="C134" s="2" t="str">
        <f>VLOOKUP(B134,[1]Sheet1!$F$1:$J$65536,5,0)</f>
        <v>169</v>
      </c>
      <c r="D134" s="2" t="str">
        <f>VLOOKUP(B134,[1]Sheet1!$F$1:$K$65536,6,0)</f>
        <v>61.7</v>
      </c>
      <c r="E134" s="2" t="str">
        <f>VLOOKUP(B134,[1]Sheet1!$F$1:$L$65536,7,0)</f>
        <v>4.4</v>
      </c>
      <c r="F134" s="2" t="str">
        <f>VLOOKUP(B134,[1]Sheet1!$F$1:$M$65536,8,0)</f>
        <v>4.3</v>
      </c>
      <c r="G134" s="2" t="str">
        <f>VLOOKUP(B134,[1]Sheet1!$F$1:$N$65536,9,0)</f>
        <v>100</v>
      </c>
      <c r="H134" s="2" t="str">
        <f>VLOOKUP(B134,[1]Sheet1!$F$1:$O$65536,10,0)</f>
        <v>正常</v>
      </c>
      <c r="I134" s="2" t="str">
        <f>VLOOKUP(B134,[1]Sheet1!$F$1:$P$65536,11,0)</f>
        <v>3650</v>
      </c>
      <c r="J134" s="2" t="str">
        <f>VLOOKUP(B134,[1]Sheet1!$F$1:$Q$65536,12,0)</f>
        <v>80</v>
      </c>
      <c r="K134" s="2" t="str">
        <f>VLOOKUP(B134,[1]Sheet1!$F$1:$R$65536,13,0)</f>
        <v>良好</v>
      </c>
      <c r="L134" s="2" t="str">
        <f>VLOOKUP(B134,[1]Sheet1!$F$1:$S$65536,14,0)</f>
        <v>7</v>
      </c>
      <c r="M134" s="2" t="str">
        <f>VLOOKUP(B134,[1]Sheet1!$F$1:$T$65536,15,0)</f>
        <v>100</v>
      </c>
      <c r="N134" s="2" t="str">
        <f>VLOOKUP(B134,[1]Sheet1!$F$1:$U$65536,16,0)</f>
        <v>优秀</v>
      </c>
      <c r="O134" s="2" t="str">
        <f>VLOOKUP(B134,[1]Sheet1!$F$1:$V$65536,17,0)</f>
        <v>10</v>
      </c>
      <c r="P134" s="2" t="str">
        <f>VLOOKUP(B134,[1]Sheet1!$F$1:$W$65536,18,0)</f>
        <v>74</v>
      </c>
      <c r="Q134" s="2" t="str">
        <f>VLOOKUP(B134,[1]Sheet1!$F$1:$X$65536,19,0)</f>
        <v>及格</v>
      </c>
      <c r="R134" s="2"/>
      <c r="S134" s="2"/>
      <c r="T134" s="2"/>
      <c r="U134" s="2"/>
      <c r="V134" s="2"/>
      <c r="W134" s="2"/>
      <c r="X134" s="2"/>
      <c r="Y134" s="2" t="str">
        <f>VLOOKUP(B134,[1]Sheet1!$F$1:$AF$65536,27,0)</f>
        <v>220</v>
      </c>
      <c r="Z134" s="2" t="str">
        <f>VLOOKUP(B134,[1]Sheet1!$F$1:$AG$65536,28,0)</f>
        <v>76</v>
      </c>
      <c r="AA134" s="2" t="str">
        <f>VLOOKUP(B134,[1]Sheet1!$F$1:$AH$65536,29,0)</f>
        <v>及格</v>
      </c>
      <c r="AB134" s="2" t="str">
        <f>VLOOKUP(B134,[1]Sheet1!$F$1:$AI$65536,30,0)</f>
        <v/>
      </c>
      <c r="AC134" s="2" t="str">
        <f>VLOOKUP(B134,[1]Sheet1!$F$1:$AJ$65536,31,0)</f>
        <v/>
      </c>
      <c r="AD134" s="2" t="str">
        <f>VLOOKUP(B134,[1]Sheet1!$F$1:$AL$65536,32,0)</f>
        <v/>
      </c>
      <c r="AE134" s="2" t="str">
        <f>VLOOKUP(B134,[1]Sheet1!$F$1:$AL$65536,33,0)</f>
        <v/>
      </c>
      <c r="AF134" s="2" t="str">
        <f>VLOOKUP(B134,[1]Sheet1!$F$1:$AM$65536,34,0)</f>
        <v>4.05</v>
      </c>
      <c r="AG134" s="2" t="str">
        <f>VLOOKUP(B134,[1]Sheet1!$F$1:$AN$65536,35,0)</f>
        <v>80</v>
      </c>
      <c r="AH134" s="2" t="str">
        <f>VLOOKUP(B134,[1]Sheet1!$F$1:$AO$65536,36,0)</f>
        <v>0</v>
      </c>
      <c r="AI134" s="2" t="str">
        <f>VLOOKUP(B134,[1]Sheet1!$F$1:$AP$65536,37,0)</f>
        <v>良好</v>
      </c>
      <c r="AJ134" s="2" t="str">
        <f>VLOOKUP(B134,[1]Sheet1!$F$1:$AQ$65536,38,0)</f>
        <v/>
      </c>
      <c r="AK134" s="2" t="str">
        <f>VLOOKUP(B134,[1]Sheet1!$F$1:$AR$65536,39,0)</f>
        <v/>
      </c>
      <c r="AL134" s="2" t="str">
        <f>VLOOKUP(B134,[1]Sheet1!$F$1:$AS$65536,40,0)</f>
        <v/>
      </c>
      <c r="AM134" s="2" t="str">
        <f>VLOOKUP(B134,[1]Sheet1!$F$1:$AT$65536,41,0)</f>
        <v/>
      </c>
      <c r="AN134" s="2" t="str">
        <f>VLOOKUP(B134,[1]Sheet1!$F$1:$AU$65536,42,0)</f>
        <v>10</v>
      </c>
      <c r="AO134" s="2" t="str">
        <f>VLOOKUP(B134,[1]Sheet1!$F$1:$AV$65536,43,0)</f>
        <v>76</v>
      </c>
      <c r="AP134" s="2" t="str">
        <f>VLOOKUP(B134,[1]Sheet1!$F$1:$AW$65536,44,0)</f>
        <v>0</v>
      </c>
      <c r="AQ134" s="2" t="str">
        <f>VLOOKUP(B134,[1]Sheet1!$F$1:$AX$65536,45,0)</f>
        <v>及格</v>
      </c>
      <c r="AR134" s="2" t="str">
        <f>VLOOKUP(B134,[1]Sheet1!$F$1:$AY$65536,46,0)</f>
        <v>85.6</v>
      </c>
      <c r="AS134" s="2" t="str">
        <f>VLOOKUP(B134,[1]Sheet1!$F$1:$AZ$65536,47,0)</f>
        <v>0</v>
      </c>
      <c r="AT134" s="2" t="str">
        <f>VLOOKUP(B134,[1]Sheet1!$F$1:$BA$65536,48,0)</f>
        <v>85.6</v>
      </c>
      <c r="AU134" s="2" t="str">
        <f>VLOOKUP(B134,[1]Sheet1!$F$1:$BB$65536,49,0)</f>
        <v>良好</v>
      </c>
    </row>
    <row r="135" spans="1:47">
      <c r="A135" s="3">
        <v>2</v>
      </c>
      <c r="B135" s="3" t="s">
        <v>319</v>
      </c>
      <c r="C135" s="2" t="str">
        <f>VLOOKUP(B135,[1]Sheet1!$F$1:$J$65536,5,0)</f>
        <v>165.5</v>
      </c>
      <c r="D135" s="2" t="str">
        <f>VLOOKUP(B135,[1]Sheet1!$F$1:$K$65536,6,0)</f>
        <v>55</v>
      </c>
      <c r="E135" s="2" t="str">
        <f>VLOOKUP(B135,[1]Sheet1!$F$1:$L$65536,7,0)</f>
        <v>4.4</v>
      </c>
      <c r="F135" s="2" t="str">
        <f>VLOOKUP(B135,[1]Sheet1!$F$1:$M$65536,8,0)</f>
        <v>4.6</v>
      </c>
      <c r="G135" s="2" t="str">
        <f>VLOOKUP(B135,[1]Sheet1!$F$1:$N$65536,9,0)</f>
        <v>100</v>
      </c>
      <c r="H135" s="2" t="str">
        <f>VLOOKUP(B135,[1]Sheet1!$F$1:$O$65536,10,0)</f>
        <v>正常</v>
      </c>
      <c r="I135" s="2" t="str">
        <f>VLOOKUP(B135,[1]Sheet1!$F$1:$P$65536,11,0)</f>
        <v>3600</v>
      </c>
      <c r="J135" s="2" t="str">
        <f>VLOOKUP(B135,[1]Sheet1!$F$1:$Q$65536,12,0)</f>
        <v>80</v>
      </c>
      <c r="K135" s="2" t="str">
        <f>VLOOKUP(B135,[1]Sheet1!$F$1:$R$65536,13,0)</f>
        <v>良好</v>
      </c>
      <c r="L135" s="2" t="str">
        <f>VLOOKUP(B135,[1]Sheet1!$F$1:$S$65536,14,0)</f>
        <v>7.3</v>
      </c>
      <c r="M135" s="2" t="str">
        <f>VLOOKUP(B135,[1]Sheet1!$F$1:$T$65536,15,0)</f>
        <v>100</v>
      </c>
      <c r="N135" s="2" t="str">
        <f>VLOOKUP(B135,[1]Sheet1!$F$1:$U$65536,16,0)</f>
        <v>优秀</v>
      </c>
      <c r="O135" s="2" t="str">
        <f>VLOOKUP(B135,[1]Sheet1!$F$1:$V$65536,17,0)</f>
        <v>16</v>
      </c>
      <c r="P135" s="2" t="str">
        <f>VLOOKUP(B135,[1]Sheet1!$F$1:$W$65536,18,0)</f>
        <v>85</v>
      </c>
      <c r="Q135" s="2" t="str">
        <f>VLOOKUP(B135,[1]Sheet1!$F$1:$X$65536,19,0)</f>
        <v>良好</v>
      </c>
      <c r="R135" s="2"/>
      <c r="S135" s="2"/>
      <c r="T135" s="2"/>
      <c r="U135" s="2"/>
      <c r="V135" s="2"/>
      <c r="W135" s="2"/>
      <c r="X135" s="2"/>
      <c r="Y135" s="2" t="str">
        <f>VLOOKUP(B135,[1]Sheet1!$F$1:$AF$65536,27,0)</f>
        <v>246</v>
      </c>
      <c r="Z135" s="2" t="str">
        <f>VLOOKUP(B135,[1]Sheet1!$F$1:$AG$65536,28,0)</f>
        <v>95</v>
      </c>
      <c r="AA135" s="2" t="str">
        <f>VLOOKUP(B135,[1]Sheet1!$F$1:$AH$65536,29,0)</f>
        <v>优秀</v>
      </c>
      <c r="AB135" s="2" t="str">
        <f>VLOOKUP(B135,[1]Sheet1!$F$1:$AI$65536,30,0)</f>
        <v/>
      </c>
      <c r="AC135" s="2" t="str">
        <f>VLOOKUP(B135,[1]Sheet1!$F$1:$AJ$65536,31,0)</f>
        <v/>
      </c>
      <c r="AD135" s="2" t="str">
        <f>VLOOKUP(B135,[1]Sheet1!$F$1:$AL$65536,32,0)</f>
        <v/>
      </c>
      <c r="AE135" s="2" t="str">
        <f>VLOOKUP(B135,[1]Sheet1!$F$1:$AL$65536,33,0)</f>
        <v/>
      </c>
      <c r="AF135" s="2" t="str">
        <f>VLOOKUP(B135,[1]Sheet1!$F$1:$AM$65536,34,0)</f>
        <v>4.07</v>
      </c>
      <c r="AG135" s="2" t="str">
        <f>VLOOKUP(B135,[1]Sheet1!$F$1:$AN$65536,35,0)</f>
        <v>78</v>
      </c>
      <c r="AH135" s="2" t="str">
        <f>VLOOKUP(B135,[1]Sheet1!$F$1:$AO$65536,36,0)</f>
        <v>0</v>
      </c>
      <c r="AI135" s="2" t="str">
        <f>VLOOKUP(B135,[1]Sheet1!$F$1:$AP$65536,37,0)</f>
        <v>及格</v>
      </c>
      <c r="AJ135" s="2" t="str">
        <f>VLOOKUP(B135,[1]Sheet1!$F$1:$AQ$65536,38,0)</f>
        <v/>
      </c>
      <c r="AK135" s="2" t="str">
        <f>VLOOKUP(B135,[1]Sheet1!$F$1:$AR$65536,39,0)</f>
        <v/>
      </c>
      <c r="AL135" s="2" t="str">
        <f>VLOOKUP(B135,[1]Sheet1!$F$1:$AS$65536,40,0)</f>
        <v/>
      </c>
      <c r="AM135" s="2" t="str">
        <f>VLOOKUP(B135,[1]Sheet1!$F$1:$AT$65536,41,0)</f>
        <v/>
      </c>
      <c r="AN135" s="2" t="str">
        <f>VLOOKUP(B135,[1]Sheet1!$F$1:$AU$65536,42,0)</f>
        <v>10</v>
      </c>
      <c r="AO135" s="2" t="str">
        <f>VLOOKUP(B135,[1]Sheet1!$F$1:$AV$65536,43,0)</f>
        <v>76</v>
      </c>
      <c r="AP135" s="2" t="str">
        <f>VLOOKUP(B135,[1]Sheet1!$F$1:$AW$65536,44,0)</f>
        <v>0</v>
      </c>
      <c r="AQ135" s="2" t="str">
        <f>VLOOKUP(B135,[1]Sheet1!$F$1:$AX$65536,45,0)</f>
        <v>及格</v>
      </c>
      <c r="AR135" s="2" t="str">
        <f>VLOOKUP(B135,[1]Sheet1!$F$1:$AY$65536,46,0)</f>
        <v>88.2</v>
      </c>
      <c r="AS135" s="2" t="str">
        <f>VLOOKUP(B135,[1]Sheet1!$F$1:$AZ$65536,47,0)</f>
        <v>0</v>
      </c>
      <c r="AT135" s="2" t="str">
        <f>VLOOKUP(B135,[1]Sheet1!$F$1:$BA$65536,48,0)</f>
        <v>88.2</v>
      </c>
      <c r="AU135" s="2" t="str">
        <f>VLOOKUP(B135,[1]Sheet1!$F$1:$BB$65536,49,0)</f>
        <v>良好</v>
      </c>
    </row>
    <row r="136" spans="1:47">
      <c r="A136" s="3">
        <v>2</v>
      </c>
      <c r="B136" s="3" t="s">
        <v>320</v>
      </c>
      <c r="C136" s="2" t="str">
        <f>VLOOKUP(B136,[1]Sheet1!$F$1:$J$65536,5,0)</f>
        <v>159.5</v>
      </c>
      <c r="D136" s="2" t="str">
        <f>VLOOKUP(B136,[1]Sheet1!$F$1:$K$65536,6,0)</f>
        <v>41.9</v>
      </c>
      <c r="E136" s="2" t="str">
        <f>VLOOKUP(B136,[1]Sheet1!$F$1:$L$65536,7,0)</f>
        <v>4.2</v>
      </c>
      <c r="F136" s="2" t="str">
        <f>VLOOKUP(B136,[1]Sheet1!$F$1:$M$65536,8,0)</f>
        <v>4.2</v>
      </c>
      <c r="G136" s="2" t="str">
        <f>VLOOKUP(B136,[1]Sheet1!$F$1:$N$65536,9,0)</f>
        <v>100</v>
      </c>
      <c r="H136" s="2" t="str">
        <f>VLOOKUP(B136,[1]Sheet1!$F$1:$O$65536,10,0)</f>
        <v>正常</v>
      </c>
      <c r="I136" s="2" t="str">
        <f>VLOOKUP(B136,[1]Sheet1!$F$1:$P$65536,11,0)</f>
        <v>3000</v>
      </c>
      <c r="J136" s="2" t="str">
        <f>VLOOKUP(B136,[1]Sheet1!$F$1:$Q$65536,12,0)</f>
        <v>95</v>
      </c>
      <c r="K136" s="2" t="str">
        <f>VLOOKUP(B136,[1]Sheet1!$F$1:$R$65536,13,0)</f>
        <v>优秀</v>
      </c>
      <c r="L136" s="2" t="str">
        <f>VLOOKUP(B136,[1]Sheet1!$F$1:$S$65536,14,0)</f>
        <v>8.3</v>
      </c>
      <c r="M136" s="2" t="str">
        <f>VLOOKUP(B136,[1]Sheet1!$F$1:$T$65536,15,0)</f>
        <v>85</v>
      </c>
      <c r="N136" s="2" t="str">
        <f>VLOOKUP(B136,[1]Sheet1!$F$1:$U$65536,16,0)</f>
        <v>良好</v>
      </c>
      <c r="O136" s="2" t="str">
        <f>VLOOKUP(B136,[1]Sheet1!$F$1:$V$65536,17,0)</f>
        <v>8</v>
      </c>
      <c r="P136" s="2" t="str">
        <f>VLOOKUP(B136,[1]Sheet1!$F$1:$W$65536,18,0)</f>
        <v>66</v>
      </c>
      <c r="Q136" s="2" t="str">
        <f>VLOOKUP(B136,[1]Sheet1!$F$1:$X$65536,19,0)</f>
        <v>及格</v>
      </c>
      <c r="R136" s="2"/>
      <c r="S136" s="2"/>
      <c r="T136" s="2"/>
      <c r="U136" s="2"/>
      <c r="V136" s="2"/>
      <c r="W136" s="2"/>
      <c r="X136" s="2"/>
      <c r="Y136" s="2" t="str">
        <f>VLOOKUP(B136,[1]Sheet1!$F$1:$AF$65536,27,0)</f>
        <v>190</v>
      </c>
      <c r="Z136" s="2" t="str">
        <f>VLOOKUP(B136,[1]Sheet1!$F$1:$AG$65536,28,0)</f>
        <v>90</v>
      </c>
      <c r="AA136" s="2" t="str">
        <f>VLOOKUP(B136,[1]Sheet1!$F$1:$AH$65536,29,0)</f>
        <v>优秀</v>
      </c>
      <c r="AB136" s="2" t="str">
        <f>VLOOKUP(B136,[1]Sheet1!$F$1:$AI$65536,30,0)</f>
        <v>4.05</v>
      </c>
      <c r="AC136" s="2" t="str">
        <f>VLOOKUP(B136,[1]Sheet1!$F$1:$AJ$65536,31,0)</f>
        <v>76</v>
      </c>
      <c r="AD136" s="2" t="str">
        <f>VLOOKUP(B136,[1]Sheet1!$F$1:$AL$65536,32,0)</f>
        <v>0</v>
      </c>
      <c r="AE136" s="2" t="str">
        <f>VLOOKUP(B136,[1]Sheet1!$F$1:$AL$65536,33,0)</f>
        <v>及格</v>
      </c>
      <c r="AF136" s="2" t="str">
        <f>VLOOKUP(B136,[1]Sheet1!$F$1:$AM$65536,34,0)</f>
        <v/>
      </c>
      <c r="AG136" s="2" t="str">
        <f>VLOOKUP(B136,[1]Sheet1!$F$1:$AN$65536,35,0)</f>
        <v/>
      </c>
      <c r="AH136" s="2" t="str">
        <f>VLOOKUP(B136,[1]Sheet1!$F$1:$AO$65536,36,0)</f>
        <v/>
      </c>
      <c r="AI136" s="2" t="str">
        <f>VLOOKUP(B136,[1]Sheet1!$F$1:$AP$65536,37,0)</f>
        <v/>
      </c>
      <c r="AJ136" s="2" t="str">
        <f>VLOOKUP(B136,[1]Sheet1!$F$1:$AQ$65536,38,0)</f>
        <v>44</v>
      </c>
      <c r="AK136" s="2" t="str">
        <f>VLOOKUP(B136,[1]Sheet1!$F$1:$AR$65536,39,0)</f>
        <v>80</v>
      </c>
      <c r="AL136" s="2" t="str">
        <f>VLOOKUP(B136,[1]Sheet1!$F$1:$AS$65536,40,0)</f>
        <v>0</v>
      </c>
      <c r="AM136" s="2" t="str">
        <f>VLOOKUP(B136,[1]Sheet1!$F$1:$AT$65536,41,0)</f>
        <v>良好</v>
      </c>
      <c r="AN136" s="2" t="str">
        <f>VLOOKUP(B136,[1]Sheet1!$F$1:$AU$65536,42,0)</f>
        <v/>
      </c>
      <c r="AO136" s="2" t="str">
        <f>VLOOKUP(B136,[1]Sheet1!$F$1:$AV$65536,43,0)</f>
        <v/>
      </c>
      <c r="AP136" s="2" t="str">
        <f>VLOOKUP(B136,[1]Sheet1!$F$1:$AW$65536,44,0)</f>
        <v/>
      </c>
      <c r="AQ136" s="2" t="str">
        <f>VLOOKUP(B136,[1]Sheet1!$F$1:$AX$65536,45,0)</f>
        <v/>
      </c>
      <c r="AR136" s="2" t="str">
        <f>VLOOKUP(B136,[1]Sheet1!$F$1:$AY$65536,46,0)</f>
        <v>85.0</v>
      </c>
      <c r="AS136" s="2" t="str">
        <f>VLOOKUP(B136,[1]Sheet1!$F$1:$AZ$65536,47,0)</f>
        <v>0</v>
      </c>
      <c r="AT136" s="2" t="str">
        <f>VLOOKUP(B136,[1]Sheet1!$F$1:$BA$65536,48,0)</f>
        <v>85</v>
      </c>
      <c r="AU136" s="2" t="str">
        <f>VLOOKUP(B136,[1]Sheet1!$F$1:$BB$65536,49,0)</f>
        <v>良好</v>
      </c>
    </row>
    <row r="137" spans="1:47">
      <c r="A137" s="3">
        <v>2</v>
      </c>
      <c r="B137" s="3" t="s">
        <v>321</v>
      </c>
      <c r="C137" s="2" t="str">
        <f>VLOOKUP(B137,[1]Sheet1!$F$1:$J$65536,5,0)</f>
        <v>165</v>
      </c>
      <c r="D137" s="2" t="str">
        <f>VLOOKUP(B137,[1]Sheet1!$F$1:$K$65536,6,0)</f>
        <v>44.4</v>
      </c>
      <c r="E137" s="2" t="str">
        <f>VLOOKUP(B137,[1]Sheet1!$F$1:$L$65536,7,0)</f>
        <v>5.1</v>
      </c>
      <c r="F137" s="2" t="str">
        <f>VLOOKUP(B137,[1]Sheet1!$F$1:$M$65536,8,0)</f>
        <v>5.0</v>
      </c>
      <c r="G137" s="2" t="str">
        <f>VLOOKUP(B137,[1]Sheet1!$F$1:$N$65536,9,0)</f>
        <v>100</v>
      </c>
      <c r="H137" s="2" t="str">
        <f>VLOOKUP(B137,[1]Sheet1!$F$1:$O$65536,10,0)</f>
        <v>正常</v>
      </c>
      <c r="I137" s="2" t="str">
        <f>VLOOKUP(B137,[1]Sheet1!$F$1:$P$65536,11,0)</f>
        <v>2950</v>
      </c>
      <c r="J137" s="2" t="str">
        <f>VLOOKUP(B137,[1]Sheet1!$F$1:$Q$65536,12,0)</f>
        <v>70</v>
      </c>
      <c r="K137" s="2" t="str">
        <f>VLOOKUP(B137,[1]Sheet1!$F$1:$R$65536,13,0)</f>
        <v>及格</v>
      </c>
      <c r="L137" s="2" t="str">
        <f>VLOOKUP(B137,[1]Sheet1!$F$1:$S$65536,14,0)</f>
        <v>7.4</v>
      </c>
      <c r="M137" s="2" t="str">
        <f>VLOOKUP(B137,[1]Sheet1!$F$1:$T$65536,15,0)</f>
        <v>95</v>
      </c>
      <c r="N137" s="2" t="str">
        <f>VLOOKUP(B137,[1]Sheet1!$F$1:$U$65536,16,0)</f>
        <v>优秀</v>
      </c>
      <c r="O137" s="2" t="str">
        <f>VLOOKUP(B137,[1]Sheet1!$F$1:$V$65536,17,0)</f>
        <v>8</v>
      </c>
      <c r="P137" s="2" t="str">
        <f>VLOOKUP(B137,[1]Sheet1!$F$1:$W$65536,18,0)</f>
        <v>70</v>
      </c>
      <c r="Q137" s="2" t="str">
        <f>VLOOKUP(B137,[1]Sheet1!$F$1:$X$65536,19,0)</f>
        <v>及格</v>
      </c>
      <c r="R137" s="2"/>
      <c r="S137" s="2"/>
      <c r="T137" s="2"/>
      <c r="U137" s="2"/>
      <c r="V137" s="2"/>
      <c r="W137" s="2"/>
      <c r="X137" s="2"/>
      <c r="Y137" s="2" t="str">
        <f>VLOOKUP(B137,[1]Sheet1!$F$1:$AF$65536,27,0)</f>
        <v>205</v>
      </c>
      <c r="Z137" s="2" t="str">
        <f>VLOOKUP(B137,[1]Sheet1!$F$1:$AG$65536,28,0)</f>
        <v>70</v>
      </c>
      <c r="AA137" s="2" t="str">
        <f>VLOOKUP(B137,[1]Sheet1!$F$1:$AH$65536,29,0)</f>
        <v>及格</v>
      </c>
      <c r="AB137" s="2" t="str">
        <f>VLOOKUP(B137,[1]Sheet1!$F$1:$AI$65536,30,0)</f>
        <v/>
      </c>
      <c r="AC137" s="2" t="str">
        <f>VLOOKUP(B137,[1]Sheet1!$F$1:$AJ$65536,31,0)</f>
        <v/>
      </c>
      <c r="AD137" s="2" t="str">
        <f>VLOOKUP(B137,[1]Sheet1!$F$1:$AL$65536,32,0)</f>
        <v/>
      </c>
      <c r="AE137" s="2" t="str">
        <f>VLOOKUP(B137,[1]Sheet1!$F$1:$AL$65536,33,0)</f>
        <v/>
      </c>
      <c r="AF137" s="2" t="str">
        <f>VLOOKUP(B137,[1]Sheet1!$F$1:$AM$65536,34,0)</f>
        <v>4.10</v>
      </c>
      <c r="AG137" s="2" t="str">
        <f>VLOOKUP(B137,[1]Sheet1!$F$1:$AN$65536,35,0)</f>
        <v>78</v>
      </c>
      <c r="AH137" s="2" t="str">
        <f>VLOOKUP(B137,[1]Sheet1!$F$1:$AO$65536,36,0)</f>
        <v>0</v>
      </c>
      <c r="AI137" s="2" t="str">
        <f>VLOOKUP(B137,[1]Sheet1!$F$1:$AP$65536,37,0)</f>
        <v>及格</v>
      </c>
      <c r="AJ137" s="2" t="str">
        <f>VLOOKUP(B137,[1]Sheet1!$F$1:$AQ$65536,38,0)</f>
        <v/>
      </c>
      <c r="AK137" s="2" t="str">
        <f>VLOOKUP(B137,[1]Sheet1!$F$1:$AR$65536,39,0)</f>
        <v/>
      </c>
      <c r="AL137" s="2" t="str">
        <f>VLOOKUP(B137,[1]Sheet1!$F$1:$AS$65536,40,0)</f>
        <v/>
      </c>
      <c r="AM137" s="2" t="str">
        <f>VLOOKUP(B137,[1]Sheet1!$F$1:$AT$65536,41,0)</f>
        <v/>
      </c>
      <c r="AN137" s="2" t="str">
        <f>VLOOKUP(B137,[1]Sheet1!$F$1:$AU$65536,42,0)</f>
        <v>8</v>
      </c>
      <c r="AO137" s="2" t="str">
        <f>VLOOKUP(B137,[1]Sheet1!$F$1:$AV$65536,43,0)</f>
        <v>68</v>
      </c>
      <c r="AP137" s="2" t="str">
        <f>VLOOKUP(B137,[1]Sheet1!$F$1:$AW$65536,44,0)</f>
        <v>0</v>
      </c>
      <c r="AQ137" s="2" t="str">
        <f>VLOOKUP(B137,[1]Sheet1!$F$1:$AX$65536,45,0)</f>
        <v>及格</v>
      </c>
      <c r="AR137" s="2" t="str">
        <f>VLOOKUP(B137,[1]Sheet1!$F$1:$AY$65536,46,0)</f>
        <v>80.9</v>
      </c>
      <c r="AS137" s="2" t="str">
        <f>VLOOKUP(B137,[1]Sheet1!$F$1:$AZ$65536,47,0)</f>
        <v>0</v>
      </c>
      <c r="AT137" s="2" t="str">
        <f>VLOOKUP(B137,[1]Sheet1!$F$1:$BA$65536,48,0)</f>
        <v>80.9</v>
      </c>
      <c r="AU137" s="2" t="str">
        <f>VLOOKUP(B137,[1]Sheet1!$F$1:$BB$65536,49,0)</f>
        <v>良好</v>
      </c>
    </row>
    <row r="138" spans="1:47">
      <c r="A138" s="3">
        <v>2</v>
      </c>
      <c r="B138" s="3" t="s">
        <v>322</v>
      </c>
      <c r="C138" s="2" t="str">
        <f>VLOOKUP(B138,[1]Sheet1!$F$1:$J$65536,5,0)</f>
        <v>158</v>
      </c>
      <c r="D138" s="2" t="str">
        <f>VLOOKUP(B138,[1]Sheet1!$F$1:$K$65536,6,0)</f>
        <v>64.8</v>
      </c>
      <c r="E138" s="2" t="str">
        <f>VLOOKUP(B138,[1]Sheet1!$F$1:$L$65536,7,0)</f>
        <v>4.3</v>
      </c>
      <c r="F138" s="2" t="str">
        <f>VLOOKUP(B138,[1]Sheet1!$F$1:$M$65536,8,0)</f>
        <v>4.6</v>
      </c>
      <c r="G138" s="2" t="str">
        <f>VLOOKUP(B138,[1]Sheet1!$F$1:$N$65536,9,0)</f>
        <v>60</v>
      </c>
      <c r="H138" s="2" t="str">
        <f>VLOOKUP(B138,[1]Sheet1!$F$1:$O$65536,10,0)</f>
        <v>肥胖</v>
      </c>
      <c r="I138" s="2" t="str">
        <f>VLOOKUP(B138,[1]Sheet1!$F$1:$P$65536,11,0)</f>
        <v>2550</v>
      </c>
      <c r="J138" s="2" t="str">
        <f>VLOOKUP(B138,[1]Sheet1!$F$1:$Q$65536,12,0)</f>
        <v>78</v>
      </c>
      <c r="K138" s="2" t="str">
        <f>VLOOKUP(B138,[1]Sheet1!$F$1:$R$65536,13,0)</f>
        <v>及格</v>
      </c>
      <c r="L138" s="2" t="str">
        <f>VLOOKUP(B138,[1]Sheet1!$F$1:$S$65536,14,0)</f>
        <v>9.3</v>
      </c>
      <c r="M138" s="2" t="str">
        <f>VLOOKUP(B138,[1]Sheet1!$F$1:$T$65536,15,0)</f>
        <v>74</v>
      </c>
      <c r="N138" s="2" t="str">
        <f>VLOOKUP(B138,[1]Sheet1!$F$1:$U$65536,16,0)</f>
        <v>及格</v>
      </c>
      <c r="O138" s="2" t="str">
        <f>VLOOKUP(B138,[1]Sheet1!$F$1:$V$65536,17,0)</f>
        <v>13</v>
      </c>
      <c r="P138" s="2" t="str">
        <f>VLOOKUP(B138,[1]Sheet1!$F$1:$W$65536,18,0)</f>
        <v>74</v>
      </c>
      <c r="Q138" s="2" t="str">
        <f>VLOOKUP(B138,[1]Sheet1!$F$1:$X$65536,19,0)</f>
        <v>及格</v>
      </c>
      <c r="R138" s="2"/>
      <c r="S138" s="2"/>
      <c r="T138" s="2"/>
      <c r="U138" s="2"/>
      <c r="V138" s="2"/>
      <c r="W138" s="2"/>
      <c r="X138" s="2"/>
      <c r="Y138" s="2" t="str">
        <f>VLOOKUP(B138,[1]Sheet1!$F$1:$AF$65536,27,0)</f>
        <v>160</v>
      </c>
      <c r="Z138" s="2" t="str">
        <f>VLOOKUP(B138,[1]Sheet1!$F$1:$AG$65536,28,0)</f>
        <v>68</v>
      </c>
      <c r="AA138" s="2" t="str">
        <f>VLOOKUP(B138,[1]Sheet1!$F$1:$AH$65536,29,0)</f>
        <v>及格</v>
      </c>
      <c r="AB138" s="2" t="str">
        <f>VLOOKUP(B138,[1]Sheet1!$F$1:$AI$65536,30,0)</f>
        <v>4.05</v>
      </c>
      <c r="AC138" s="2" t="str">
        <f>VLOOKUP(B138,[1]Sheet1!$F$1:$AJ$65536,31,0)</f>
        <v>76</v>
      </c>
      <c r="AD138" s="2" t="str">
        <f>VLOOKUP(B138,[1]Sheet1!$F$1:$AL$65536,32,0)</f>
        <v>0</v>
      </c>
      <c r="AE138" s="2" t="str">
        <f>VLOOKUP(B138,[1]Sheet1!$F$1:$AL$65536,33,0)</f>
        <v>及格</v>
      </c>
      <c r="AF138" s="2" t="str">
        <f>VLOOKUP(B138,[1]Sheet1!$F$1:$AM$65536,34,0)</f>
        <v/>
      </c>
      <c r="AG138" s="2" t="str">
        <f>VLOOKUP(B138,[1]Sheet1!$F$1:$AN$65536,35,0)</f>
        <v/>
      </c>
      <c r="AH138" s="2" t="str">
        <f>VLOOKUP(B138,[1]Sheet1!$F$1:$AO$65536,36,0)</f>
        <v/>
      </c>
      <c r="AI138" s="2" t="str">
        <f>VLOOKUP(B138,[1]Sheet1!$F$1:$AP$65536,37,0)</f>
        <v/>
      </c>
      <c r="AJ138" s="2" t="str">
        <f>VLOOKUP(B138,[1]Sheet1!$F$1:$AQ$65536,38,0)</f>
        <v>42</v>
      </c>
      <c r="AK138" s="2" t="str">
        <f>VLOOKUP(B138,[1]Sheet1!$F$1:$AR$65536,39,0)</f>
        <v>80</v>
      </c>
      <c r="AL138" s="2" t="str">
        <f>VLOOKUP(B138,[1]Sheet1!$F$1:$AS$65536,40,0)</f>
        <v>0</v>
      </c>
      <c r="AM138" s="2" t="str">
        <f>VLOOKUP(B138,[1]Sheet1!$F$1:$AT$65536,41,0)</f>
        <v>良好</v>
      </c>
      <c r="AN138" s="2" t="str">
        <f>VLOOKUP(B138,[1]Sheet1!$F$1:$AU$65536,42,0)</f>
        <v/>
      </c>
      <c r="AO138" s="2" t="str">
        <f>VLOOKUP(B138,[1]Sheet1!$F$1:$AV$65536,43,0)</f>
        <v/>
      </c>
      <c r="AP138" s="2" t="str">
        <f>VLOOKUP(B138,[1]Sheet1!$F$1:$AW$65536,44,0)</f>
        <v/>
      </c>
      <c r="AQ138" s="2" t="str">
        <f>VLOOKUP(B138,[1]Sheet1!$F$1:$AX$65536,45,0)</f>
        <v/>
      </c>
      <c r="AR138" s="2" t="str">
        <f>VLOOKUP(B138,[1]Sheet1!$F$1:$AY$65536,46,0)</f>
        <v>72.9</v>
      </c>
      <c r="AS138" s="2" t="str">
        <f>VLOOKUP(B138,[1]Sheet1!$F$1:$AZ$65536,47,0)</f>
        <v>0</v>
      </c>
      <c r="AT138" s="2" t="str">
        <f>VLOOKUP(B138,[1]Sheet1!$F$1:$BA$65536,48,0)</f>
        <v>72.9</v>
      </c>
      <c r="AU138" s="2" t="str">
        <f>VLOOKUP(B138,[1]Sheet1!$F$1:$BB$65536,49,0)</f>
        <v>及格</v>
      </c>
    </row>
    <row r="139" spans="1:47">
      <c r="A139" s="3">
        <v>2</v>
      </c>
      <c r="B139" s="3" t="s">
        <v>323</v>
      </c>
      <c r="C139" s="2" t="str">
        <f>VLOOKUP(B139,[1]Sheet1!$F$1:$J$65536,5,0)</f>
        <v>159</v>
      </c>
      <c r="D139" s="2" t="str">
        <f>VLOOKUP(B139,[1]Sheet1!$F$1:$K$65536,6,0)</f>
        <v>54</v>
      </c>
      <c r="E139" s="2" t="str">
        <f>VLOOKUP(B139,[1]Sheet1!$F$1:$L$65536,7,0)</f>
        <v>4.3</v>
      </c>
      <c r="F139" s="2" t="str">
        <f>VLOOKUP(B139,[1]Sheet1!$F$1:$M$65536,8,0)</f>
        <v>4.6</v>
      </c>
      <c r="G139" s="2" t="str">
        <f>VLOOKUP(B139,[1]Sheet1!$F$1:$N$65536,9,0)</f>
        <v>100</v>
      </c>
      <c r="H139" s="2" t="str">
        <f>VLOOKUP(B139,[1]Sheet1!$F$1:$O$65536,10,0)</f>
        <v>正常</v>
      </c>
      <c r="I139" s="2" t="str">
        <f>VLOOKUP(B139,[1]Sheet1!$F$1:$P$65536,11,0)</f>
        <v>3400</v>
      </c>
      <c r="J139" s="2" t="str">
        <f>VLOOKUP(B139,[1]Sheet1!$F$1:$Q$65536,12,0)</f>
        <v>100</v>
      </c>
      <c r="K139" s="2" t="str">
        <f>VLOOKUP(B139,[1]Sheet1!$F$1:$R$65536,13,0)</f>
        <v>优秀</v>
      </c>
      <c r="L139" s="2" t="str">
        <f>VLOOKUP(B139,[1]Sheet1!$F$1:$S$65536,14,0)</f>
        <v>9.2</v>
      </c>
      <c r="M139" s="2" t="str">
        <f>VLOOKUP(B139,[1]Sheet1!$F$1:$T$65536,15,0)</f>
        <v>74</v>
      </c>
      <c r="N139" s="2" t="str">
        <f>VLOOKUP(B139,[1]Sheet1!$F$1:$U$65536,16,0)</f>
        <v>及格</v>
      </c>
      <c r="O139" s="2" t="str">
        <f>VLOOKUP(B139,[1]Sheet1!$F$1:$V$65536,17,0)</f>
        <v>15</v>
      </c>
      <c r="P139" s="2" t="str">
        <f>VLOOKUP(B139,[1]Sheet1!$F$1:$W$65536,18,0)</f>
        <v>76</v>
      </c>
      <c r="Q139" s="2" t="str">
        <f>VLOOKUP(B139,[1]Sheet1!$F$1:$X$65536,19,0)</f>
        <v>及格</v>
      </c>
      <c r="R139" s="2"/>
      <c r="S139" s="2"/>
      <c r="T139" s="2"/>
      <c r="U139" s="2"/>
      <c r="V139" s="2"/>
      <c r="W139" s="2"/>
      <c r="X139" s="2"/>
      <c r="Y139" s="2" t="str">
        <f>VLOOKUP(B139,[1]Sheet1!$F$1:$AF$65536,27,0)</f>
        <v>155</v>
      </c>
      <c r="Z139" s="2" t="str">
        <f>VLOOKUP(B139,[1]Sheet1!$F$1:$AG$65536,28,0)</f>
        <v>66</v>
      </c>
      <c r="AA139" s="2" t="str">
        <f>VLOOKUP(B139,[1]Sheet1!$F$1:$AH$65536,29,0)</f>
        <v>及格</v>
      </c>
      <c r="AB139" s="2" t="str">
        <f>VLOOKUP(B139,[1]Sheet1!$F$1:$AI$65536,30,0)</f>
        <v>4.26</v>
      </c>
      <c r="AC139" s="2" t="str">
        <f>VLOOKUP(B139,[1]Sheet1!$F$1:$AJ$65536,31,0)</f>
        <v>66</v>
      </c>
      <c r="AD139" s="2" t="str">
        <f>VLOOKUP(B139,[1]Sheet1!$F$1:$AL$65536,32,0)</f>
        <v>0</v>
      </c>
      <c r="AE139" s="2" t="str">
        <f>VLOOKUP(B139,[1]Sheet1!$F$1:$AL$65536,33,0)</f>
        <v>及格</v>
      </c>
      <c r="AF139" s="2" t="str">
        <f>VLOOKUP(B139,[1]Sheet1!$F$1:$AM$65536,34,0)</f>
        <v/>
      </c>
      <c r="AG139" s="2" t="str">
        <f>VLOOKUP(B139,[1]Sheet1!$F$1:$AN$65536,35,0)</f>
        <v/>
      </c>
      <c r="AH139" s="2" t="str">
        <f>VLOOKUP(B139,[1]Sheet1!$F$1:$AO$65536,36,0)</f>
        <v/>
      </c>
      <c r="AI139" s="2" t="str">
        <f>VLOOKUP(B139,[1]Sheet1!$F$1:$AP$65536,37,0)</f>
        <v/>
      </c>
      <c r="AJ139" s="2" t="str">
        <f>VLOOKUP(B139,[1]Sheet1!$F$1:$AQ$65536,38,0)</f>
        <v>46</v>
      </c>
      <c r="AK139" s="2" t="str">
        <f>VLOOKUP(B139,[1]Sheet1!$F$1:$AR$65536,39,0)</f>
        <v>85</v>
      </c>
      <c r="AL139" s="2" t="str">
        <f>VLOOKUP(B139,[1]Sheet1!$F$1:$AS$65536,40,0)</f>
        <v>0</v>
      </c>
      <c r="AM139" s="2" t="str">
        <f>VLOOKUP(B139,[1]Sheet1!$F$1:$AT$65536,41,0)</f>
        <v>良好</v>
      </c>
      <c r="AN139" s="2" t="str">
        <f>VLOOKUP(B139,[1]Sheet1!$F$1:$AU$65536,42,0)</f>
        <v/>
      </c>
      <c r="AO139" s="2" t="str">
        <f>VLOOKUP(B139,[1]Sheet1!$F$1:$AV$65536,43,0)</f>
        <v/>
      </c>
      <c r="AP139" s="2" t="str">
        <f>VLOOKUP(B139,[1]Sheet1!$F$1:$AW$65536,44,0)</f>
        <v/>
      </c>
      <c r="AQ139" s="2" t="str">
        <f>VLOOKUP(B139,[1]Sheet1!$F$1:$AX$65536,45,0)</f>
        <v/>
      </c>
      <c r="AR139" s="2" t="str">
        <f>VLOOKUP(B139,[1]Sheet1!$F$1:$AY$65536,46,0)</f>
        <v>80.7</v>
      </c>
      <c r="AS139" s="2" t="str">
        <f>VLOOKUP(B139,[1]Sheet1!$F$1:$AZ$65536,47,0)</f>
        <v>0</v>
      </c>
      <c r="AT139" s="2" t="str">
        <f>VLOOKUP(B139,[1]Sheet1!$F$1:$BA$65536,48,0)</f>
        <v>80.7</v>
      </c>
      <c r="AU139" s="2" t="str">
        <f>VLOOKUP(B139,[1]Sheet1!$F$1:$BB$65536,49,0)</f>
        <v>良好</v>
      </c>
    </row>
    <row r="140" spans="1:47">
      <c r="A140" s="3">
        <v>2</v>
      </c>
      <c r="B140" s="3" t="s">
        <v>324</v>
      </c>
      <c r="C140" s="2" t="str">
        <f>VLOOKUP(B140,[1]Sheet1!$F$1:$J$65536,5,0)</f>
        <v>160</v>
      </c>
      <c r="D140" s="2" t="str">
        <f>VLOOKUP(B140,[1]Sheet1!$F$1:$K$65536,6,0)</f>
        <v>45.9</v>
      </c>
      <c r="E140" s="2" t="str">
        <f>VLOOKUP(B140,[1]Sheet1!$F$1:$L$65536,7,0)</f>
        <v>5.1</v>
      </c>
      <c r="F140" s="2" t="str">
        <f>VLOOKUP(B140,[1]Sheet1!$F$1:$M$65536,8,0)</f>
        <v>5.0</v>
      </c>
      <c r="G140" s="2" t="str">
        <f>VLOOKUP(B140,[1]Sheet1!$F$1:$N$65536,9,0)</f>
        <v>100</v>
      </c>
      <c r="H140" s="2" t="str">
        <f>VLOOKUP(B140,[1]Sheet1!$F$1:$O$65536,10,0)</f>
        <v>正常</v>
      </c>
      <c r="I140" s="2" t="str">
        <f>VLOOKUP(B140,[1]Sheet1!$F$1:$P$65536,11,0)</f>
        <v>2650</v>
      </c>
      <c r="J140" s="2" t="str">
        <f>VLOOKUP(B140,[1]Sheet1!$F$1:$Q$65536,12,0)</f>
        <v>80</v>
      </c>
      <c r="K140" s="2" t="str">
        <f>VLOOKUP(B140,[1]Sheet1!$F$1:$R$65536,13,0)</f>
        <v>良好</v>
      </c>
      <c r="L140" s="2" t="str">
        <f>VLOOKUP(B140,[1]Sheet1!$F$1:$S$65536,14,0)</f>
        <v>9.2</v>
      </c>
      <c r="M140" s="2" t="str">
        <f>VLOOKUP(B140,[1]Sheet1!$F$1:$T$65536,15,0)</f>
        <v>74</v>
      </c>
      <c r="N140" s="2" t="str">
        <f>VLOOKUP(B140,[1]Sheet1!$F$1:$U$65536,16,0)</f>
        <v>及格</v>
      </c>
      <c r="O140" s="2" t="str">
        <f>VLOOKUP(B140,[1]Sheet1!$F$1:$V$65536,17,0)</f>
        <v>14</v>
      </c>
      <c r="P140" s="2" t="str">
        <f>VLOOKUP(B140,[1]Sheet1!$F$1:$W$65536,18,0)</f>
        <v>74</v>
      </c>
      <c r="Q140" s="2" t="str">
        <f>VLOOKUP(B140,[1]Sheet1!$F$1:$X$65536,19,0)</f>
        <v>及格</v>
      </c>
      <c r="R140" s="2"/>
      <c r="S140" s="2"/>
      <c r="T140" s="2"/>
      <c r="U140" s="2"/>
      <c r="V140" s="2"/>
      <c r="W140" s="2"/>
      <c r="X140" s="2"/>
      <c r="Y140" s="2" t="str">
        <f>VLOOKUP(B140,[1]Sheet1!$F$1:$AF$65536,27,0)</f>
        <v>180</v>
      </c>
      <c r="Z140" s="2" t="str">
        <f>VLOOKUP(B140,[1]Sheet1!$F$1:$AG$65536,28,0)</f>
        <v>80</v>
      </c>
      <c r="AA140" s="2" t="str">
        <f>VLOOKUP(B140,[1]Sheet1!$F$1:$AH$65536,29,0)</f>
        <v>良好</v>
      </c>
      <c r="AB140" s="2" t="str">
        <f>VLOOKUP(B140,[1]Sheet1!$F$1:$AI$65536,30,0)</f>
        <v>3.59</v>
      </c>
      <c r="AC140" s="2" t="str">
        <f>VLOOKUP(B140,[1]Sheet1!$F$1:$AJ$65536,31,0)</f>
        <v>78</v>
      </c>
      <c r="AD140" s="2" t="str">
        <f>VLOOKUP(B140,[1]Sheet1!$F$1:$AL$65536,32,0)</f>
        <v>0</v>
      </c>
      <c r="AE140" s="2" t="str">
        <f>VLOOKUP(B140,[1]Sheet1!$F$1:$AL$65536,33,0)</f>
        <v>及格</v>
      </c>
      <c r="AF140" s="2" t="str">
        <f>VLOOKUP(B140,[1]Sheet1!$F$1:$AM$65536,34,0)</f>
        <v/>
      </c>
      <c r="AG140" s="2" t="str">
        <f>VLOOKUP(B140,[1]Sheet1!$F$1:$AN$65536,35,0)</f>
        <v/>
      </c>
      <c r="AH140" s="2" t="str">
        <f>VLOOKUP(B140,[1]Sheet1!$F$1:$AO$65536,36,0)</f>
        <v/>
      </c>
      <c r="AI140" s="2" t="str">
        <f>VLOOKUP(B140,[1]Sheet1!$F$1:$AP$65536,37,0)</f>
        <v/>
      </c>
      <c r="AJ140" s="2" t="str">
        <f>VLOOKUP(B140,[1]Sheet1!$F$1:$AQ$65536,38,0)</f>
        <v>47</v>
      </c>
      <c r="AK140" s="2" t="str">
        <f>VLOOKUP(B140,[1]Sheet1!$F$1:$AR$65536,39,0)</f>
        <v>85</v>
      </c>
      <c r="AL140" s="2" t="str">
        <f>VLOOKUP(B140,[1]Sheet1!$F$1:$AS$65536,40,0)</f>
        <v>0</v>
      </c>
      <c r="AM140" s="2" t="str">
        <f>VLOOKUP(B140,[1]Sheet1!$F$1:$AT$65536,41,0)</f>
        <v>良好</v>
      </c>
      <c r="AN140" s="2" t="str">
        <f>VLOOKUP(B140,[1]Sheet1!$F$1:$AU$65536,42,0)</f>
        <v/>
      </c>
      <c r="AO140" s="2" t="str">
        <f>VLOOKUP(B140,[1]Sheet1!$F$1:$AV$65536,43,0)</f>
        <v/>
      </c>
      <c r="AP140" s="2" t="str">
        <f>VLOOKUP(B140,[1]Sheet1!$F$1:$AW$65536,44,0)</f>
        <v/>
      </c>
      <c r="AQ140" s="2" t="str">
        <f>VLOOKUP(B140,[1]Sheet1!$F$1:$AX$65536,45,0)</f>
        <v/>
      </c>
      <c r="AR140" s="2" t="str">
        <f>VLOOKUP(B140,[1]Sheet1!$F$1:$AY$65536,46,0)</f>
        <v>81.3</v>
      </c>
      <c r="AS140" s="2" t="str">
        <f>VLOOKUP(B140,[1]Sheet1!$F$1:$AZ$65536,47,0)</f>
        <v>0</v>
      </c>
      <c r="AT140" s="2" t="str">
        <f>VLOOKUP(B140,[1]Sheet1!$F$1:$BA$65536,48,0)</f>
        <v>81.3</v>
      </c>
      <c r="AU140" s="2" t="str">
        <f>VLOOKUP(B140,[1]Sheet1!$F$1:$BB$65536,49,0)</f>
        <v>良好</v>
      </c>
    </row>
    <row r="141" spans="1:47">
      <c r="A141" s="3">
        <v>6</v>
      </c>
      <c r="B141" s="3" t="s">
        <v>325</v>
      </c>
      <c r="C141" s="2" t="str">
        <f>VLOOKUP(B141,[1]Sheet1!$F$1:$J$65536,5,0)</f>
        <v>169.5</v>
      </c>
      <c r="D141" s="2" t="str">
        <f>VLOOKUP(B141,[1]Sheet1!$F$1:$K$65536,6,0)</f>
        <v>57.8</v>
      </c>
      <c r="E141" s="2" t="str">
        <f>VLOOKUP(B141,[1]Sheet1!$F$1:$L$65536,7,0)</f>
        <v>4.4</v>
      </c>
      <c r="F141" s="2" t="str">
        <f>VLOOKUP(B141,[1]Sheet1!$F$1:$M$65536,8,0)</f>
        <v>4.6</v>
      </c>
      <c r="G141" s="2" t="str">
        <f>VLOOKUP(B141,[1]Sheet1!$F$1:$N$65536,9,0)</f>
        <v>100</v>
      </c>
      <c r="H141" s="2" t="str">
        <f>VLOOKUP(B141,[1]Sheet1!$F$1:$O$65536,10,0)</f>
        <v>正常</v>
      </c>
      <c r="I141" s="2" t="str">
        <f>VLOOKUP(B141,[1]Sheet1!$F$1:$P$65536,11,0)</f>
        <v>3539</v>
      </c>
      <c r="J141" s="2" t="str">
        <f>VLOOKUP(B141,[1]Sheet1!$F$1:$Q$65536,12,0)</f>
        <v>80</v>
      </c>
      <c r="K141" s="2" t="str">
        <f>VLOOKUP(B141,[1]Sheet1!$F$1:$R$65536,13,0)</f>
        <v>良好</v>
      </c>
      <c r="L141" s="2" t="str">
        <f>VLOOKUP(B141,[1]Sheet1!$F$1:$S$65536,14,0)</f>
        <v>7.5</v>
      </c>
      <c r="M141" s="2" t="str">
        <f>VLOOKUP(B141,[1]Sheet1!$F$1:$T$65536,15,0)</f>
        <v>90</v>
      </c>
      <c r="N141" s="2" t="str">
        <f>VLOOKUP(B141,[1]Sheet1!$F$1:$U$65536,16,0)</f>
        <v>优秀</v>
      </c>
      <c r="O141" s="2" t="str">
        <f>VLOOKUP(B141,[1]Sheet1!$F$1:$V$65536,17,0)</f>
        <v>15</v>
      </c>
      <c r="P141" s="2" t="str">
        <f>VLOOKUP(B141,[1]Sheet1!$F$1:$W$65536,18,0)</f>
        <v>80</v>
      </c>
      <c r="Q141" s="2" t="str">
        <f>VLOOKUP(B141,[1]Sheet1!$F$1:$X$65536,19,0)</f>
        <v>良好</v>
      </c>
      <c r="R141" s="2"/>
      <c r="S141" s="2"/>
      <c r="T141" s="2"/>
      <c r="U141" s="2"/>
      <c r="V141" s="2"/>
      <c r="W141" s="2"/>
      <c r="X141" s="2"/>
      <c r="Y141" s="2" t="str">
        <f>VLOOKUP(B141,[1]Sheet1!$F$1:$AF$65536,27,0)</f>
        <v>205</v>
      </c>
      <c r="Z141" s="2" t="str">
        <f>VLOOKUP(B141,[1]Sheet1!$F$1:$AG$65536,28,0)</f>
        <v>70</v>
      </c>
      <c r="AA141" s="2" t="str">
        <f>VLOOKUP(B141,[1]Sheet1!$F$1:$AH$65536,29,0)</f>
        <v>及格</v>
      </c>
      <c r="AB141" s="2" t="str">
        <f>VLOOKUP(B141,[1]Sheet1!$F$1:$AI$65536,30,0)</f>
        <v/>
      </c>
      <c r="AC141" s="2" t="str">
        <f>VLOOKUP(B141,[1]Sheet1!$F$1:$AJ$65536,31,0)</f>
        <v/>
      </c>
      <c r="AD141" s="2" t="str">
        <f>VLOOKUP(B141,[1]Sheet1!$F$1:$AL$65536,32,0)</f>
        <v/>
      </c>
      <c r="AE141" s="2" t="str">
        <f>VLOOKUP(B141,[1]Sheet1!$F$1:$AL$65536,33,0)</f>
        <v/>
      </c>
      <c r="AF141" s="2" t="str">
        <f>VLOOKUP(B141,[1]Sheet1!$F$1:$AM$65536,34,0)</f>
        <v>3.37</v>
      </c>
      <c r="AG141" s="2" t="str">
        <f>VLOOKUP(B141,[1]Sheet1!$F$1:$AN$65536,35,0)</f>
        <v>100</v>
      </c>
      <c r="AH141" s="2" t="str">
        <f>VLOOKUP(B141,[1]Sheet1!$F$1:$AO$65536,36,0)</f>
        <v>0</v>
      </c>
      <c r="AI141" s="2" t="str">
        <f>VLOOKUP(B141,[1]Sheet1!$F$1:$AP$65536,37,0)</f>
        <v>优秀</v>
      </c>
      <c r="AJ141" s="2" t="str">
        <f>VLOOKUP(B141,[1]Sheet1!$F$1:$AQ$65536,38,0)</f>
        <v/>
      </c>
      <c r="AK141" s="2" t="str">
        <f>VLOOKUP(B141,[1]Sheet1!$F$1:$AR$65536,39,0)</f>
        <v/>
      </c>
      <c r="AL141" s="2" t="str">
        <f>VLOOKUP(B141,[1]Sheet1!$F$1:$AS$65536,40,0)</f>
        <v/>
      </c>
      <c r="AM141" s="2" t="str">
        <f>VLOOKUP(B141,[1]Sheet1!$F$1:$AT$65536,41,0)</f>
        <v/>
      </c>
      <c r="AN141" s="2" t="str">
        <f>VLOOKUP(B141,[1]Sheet1!$F$1:$AU$65536,42,0)</f>
        <v>6</v>
      </c>
      <c r="AO141" s="2" t="str">
        <f>VLOOKUP(B141,[1]Sheet1!$F$1:$AV$65536,43,0)</f>
        <v>60</v>
      </c>
      <c r="AP141" s="2" t="str">
        <f>VLOOKUP(B141,[1]Sheet1!$F$1:$AW$65536,44,0)</f>
        <v>0</v>
      </c>
      <c r="AQ141" s="2" t="str">
        <f>VLOOKUP(B141,[1]Sheet1!$F$1:$AX$65536,45,0)</f>
        <v>及格</v>
      </c>
      <c r="AR141" s="2" t="str">
        <f>VLOOKUP(B141,[1]Sheet1!$F$1:$AY$65536,46,0)</f>
        <v>86.0</v>
      </c>
      <c r="AS141" s="2" t="str">
        <f>VLOOKUP(B141,[1]Sheet1!$F$1:$AZ$65536,47,0)</f>
        <v>0</v>
      </c>
      <c r="AT141" s="2" t="str">
        <f>VLOOKUP(B141,[1]Sheet1!$F$1:$BA$65536,48,0)</f>
        <v>86</v>
      </c>
      <c r="AU141" s="2" t="str">
        <f>VLOOKUP(B141,[1]Sheet1!$F$1:$BB$65536,49,0)</f>
        <v>良好</v>
      </c>
    </row>
    <row r="142" spans="1:47">
      <c r="A142" s="3">
        <v>6</v>
      </c>
      <c r="B142" s="3" t="s">
        <v>326</v>
      </c>
      <c r="C142" s="2" t="str">
        <f>VLOOKUP(B142,[1]Sheet1!$F$1:$J$65536,5,0)</f>
        <v>167</v>
      </c>
      <c r="D142" s="2" t="str">
        <f>VLOOKUP(B142,[1]Sheet1!$F$1:$K$65536,6,0)</f>
        <v>47.9</v>
      </c>
      <c r="E142" s="2" t="str">
        <f>VLOOKUP(B142,[1]Sheet1!$F$1:$L$65536,7,0)</f>
        <v>5.2</v>
      </c>
      <c r="F142" s="2" t="str">
        <f>VLOOKUP(B142,[1]Sheet1!$F$1:$M$65536,8,0)</f>
        <v>5.1</v>
      </c>
      <c r="G142" s="2" t="str">
        <f>VLOOKUP(B142,[1]Sheet1!$F$1:$N$65536,9,0)</f>
        <v>100</v>
      </c>
      <c r="H142" s="2" t="str">
        <f>VLOOKUP(B142,[1]Sheet1!$F$1:$O$65536,10,0)</f>
        <v>正常</v>
      </c>
      <c r="I142" s="2" t="str">
        <f>VLOOKUP(B142,[1]Sheet1!$F$1:$P$65536,11,0)</f>
        <v>3776</v>
      </c>
      <c r="J142" s="2" t="str">
        <f>VLOOKUP(B142,[1]Sheet1!$F$1:$Q$65536,12,0)</f>
        <v>100</v>
      </c>
      <c r="K142" s="2" t="str">
        <f>VLOOKUP(B142,[1]Sheet1!$F$1:$R$65536,13,0)</f>
        <v>优秀</v>
      </c>
      <c r="L142" s="2" t="str">
        <f>VLOOKUP(B142,[1]Sheet1!$F$1:$S$65536,14,0)</f>
        <v>8.9</v>
      </c>
      <c r="M142" s="2" t="str">
        <f>VLOOKUP(B142,[1]Sheet1!$F$1:$T$65536,15,0)</f>
        <v>78</v>
      </c>
      <c r="N142" s="2" t="str">
        <f>VLOOKUP(B142,[1]Sheet1!$F$1:$U$65536,16,0)</f>
        <v>及格</v>
      </c>
      <c r="O142" s="2" t="str">
        <f>VLOOKUP(B142,[1]Sheet1!$F$1:$V$65536,17,0)</f>
        <v>23</v>
      </c>
      <c r="P142" s="2" t="str">
        <f>VLOOKUP(B142,[1]Sheet1!$F$1:$W$65536,18,0)</f>
        <v>95</v>
      </c>
      <c r="Q142" s="2" t="str">
        <f>VLOOKUP(B142,[1]Sheet1!$F$1:$X$65536,19,0)</f>
        <v>优秀</v>
      </c>
      <c r="R142" s="2"/>
      <c r="S142" s="2"/>
      <c r="T142" s="2"/>
      <c r="U142" s="2"/>
      <c r="V142" s="2"/>
      <c r="W142" s="2"/>
      <c r="X142" s="2"/>
      <c r="Y142" s="2" t="str">
        <f>VLOOKUP(B142,[1]Sheet1!$F$1:$AF$65536,27,0)</f>
        <v>178</v>
      </c>
      <c r="Z142" s="2" t="str">
        <f>VLOOKUP(B142,[1]Sheet1!$F$1:$AG$65536,28,0)</f>
        <v>80</v>
      </c>
      <c r="AA142" s="2" t="str">
        <f>VLOOKUP(B142,[1]Sheet1!$F$1:$AH$65536,29,0)</f>
        <v>良好</v>
      </c>
      <c r="AB142" s="2" t="str">
        <f>VLOOKUP(B142,[1]Sheet1!$F$1:$AI$65536,30,0)</f>
        <v>3.55</v>
      </c>
      <c r="AC142" s="2" t="str">
        <f>VLOOKUP(B142,[1]Sheet1!$F$1:$AJ$65536,31,0)</f>
        <v>80</v>
      </c>
      <c r="AD142" s="2" t="str">
        <f>VLOOKUP(B142,[1]Sheet1!$F$1:$AL$65536,32,0)</f>
        <v>0</v>
      </c>
      <c r="AE142" s="2" t="str">
        <f>VLOOKUP(B142,[1]Sheet1!$F$1:$AL$65536,33,0)</f>
        <v>良好</v>
      </c>
      <c r="AF142" s="2" t="str">
        <f>VLOOKUP(B142,[1]Sheet1!$F$1:$AM$65536,34,0)</f>
        <v/>
      </c>
      <c r="AG142" s="2" t="str">
        <f>VLOOKUP(B142,[1]Sheet1!$F$1:$AN$65536,35,0)</f>
        <v/>
      </c>
      <c r="AH142" s="2" t="str">
        <f>VLOOKUP(B142,[1]Sheet1!$F$1:$AO$65536,36,0)</f>
        <v/>
      </c>
      <c r="AI142" s="2" t="str">
        <f>VLOOKUP(B142,[1]Sheet1!$F$1:$AP$65536,37,0)</f>
        <v/>
      </c>
      <c r="AJ142" s="2" t="str">
        <f>VLOOKUP(B142,[1]Sheet1!$F$1:$AQ$65536,38,0)</f>
        <v>40</v>
      </c>
      <c r="AK142" s="2" t="str">
        <f>VLOOKUP(B142,[1]Sheet1!$F$1:$AR$65536,39,0)</f>
        <v>78</v>
      </c>
      <c r="AL142" s="2" t="str">
        <f>VLOOKUP(B142,[1]Sheet1!$F$1:$AS$65536,40,0)</f>
        <v>0</v>
      </c>
      <c r="AM142" s="2" t="str">
        <f>VLOOKUP(B142,[1]Sheet1!$F$1:$AT$65536,41,0)</f>
        <v>及格</v>
      </c>
      <c r="AN142" s="2" t="str">
        <f>VLOOKUP(B142,[1]Sheet1!$F$1:$AU$65536,42,0)</f>
        <v/>
      </c>
      <c r="AO142" s="2" t="str">
        <f>VLOOKUP(B142,[1]Sheet1!$F$1:$AV$65536,43,0)</f>
        <v/>
      </c>
      <c r="AP142" s="2" t="str">
        <f>VLOOKUP(B142,[1]Sheet1!$F$1:$AW$65536,44,0)</f>
        <v/>
      </c>
      <c r="AQ142" s="2" t="str">
        <f>VLOOKUP(B142,[1]Sheet1!$F$1:$AX$65536,45,0)</f>
        <v/>
      </c>
      <c r="AR142" s="2" t="str">
        <f>VLOOKUP(B142,[1]Sheet1!$F$1:$AY$65536,46,0)</f>
        <v>86.9</v>
      </c>
      <c r="AS142" s="2" t="str">
        <f>VLOOKUP(B142,[1]Sheet1!$F$1:$AZ$65536,47,0)</f>
        <v>0</v>
      </c>
      <c r="AT142" s="2" t="str">
        <f>VLOOKUP(B142,[1]Sheet1!$F$1:$BA$65536,48,0)</f>
        <v>86.9</v>
      </c>
      <c r="AU142" s="2" t="str">
        <f>VLOOKUP(B142,[1]Sheet1!$F$1:$BB$65536,49,0)</f>
        <v>良好</v>
      </c>
    </row>
    <row r="143" spans="1:47">
      <c r="A143" s="3">
        <v>6</v>
      </c>
      <c r="B143" s="3" t="s">
        <v>327</v>
      </c>
      <c r="C143" s="2" t="str">
        <f>VLOOKUP(B143,[1]Sheet1!$F$1:$J$65536,5,0)</f>
        <v>166</v>
      </c>
      <c r="D143" s="2" t="str">
        <f>VLOOKUP(B143,[1]Sheet1!$F$1:$K$65536,6,0)</f>
        <v>53.3</v>
      </c>
      <c r="E143" s="2" t="str">
        <f>VLOOKUP(B143,[1]Sheet1!$F$1:$L$65536,7,0)</f>
        <v>4.3</v>
      </c>
      <c r="F143" s="2" t="str">
        <f>VLOOKUP(B143,[1]Sheet1!$F$1:$M$65536,8,0)</f>
        <v>4.3</v>
      </c>
      <c r="G143" s="2" t="str">
        <f>VLOOKUP(B143,[1]Sheet1!$F$1:$N$65536,9,0)</f>
        <v>100</v>
      </c>
      <c r="H143" s="2" t="str">
        <f>VLOOKUP(B143,[1]Sheet1!$F$1:$O$65536,10,0)</f>
        <v>正常</v>
      </c>
      <c r="I143" s="2" t="str">
        <f>VLOOKUP(B143,[1]Sheet1!$F$1:$P$65536,11,0)</f>
        <v>2750</v>
      </c>
      <c r="J143" s="2" t="str">
        <f>VLOOKUP(B143,[1]Sheet1!$F$1:$Q$65536,12,0)</f>
        <v>80</v>
      </c>
      <c r="K143" s="2" t="str">
        <f>VLOOKUP(B143,[1]Sheet1!$F$1:$R$65536,13,0)</f>
        <v>良好</v>
      </c>
      <c r="L143" s="2" t="str">
        <f>VLOOKUP(B143,[1]Sheet1!$F$1:$S$65536,14,0)</f>
        <v>8.1</v>
      </c>
      <c r="M143" s="2" t="str">
        <f>VLOOKUP(B143,[1]Sheet1!$F$1:$T$65536,15,0)</f>
        <v>90</v>
      </c>
      <c r="N143" s="2" t="str">
        <f>VLOOKUP(B143,[1]Sheet1!$F$1:$U$65536,16,0)</f>
        <v>优秀</v>
      </c>
      <c r="O143" s="2" t="str">
        <f>VLOOKUP(B143,[1]Sheet1!$F$1:$V$65536,17,0)</f>
        <v>21</v>
      </c>
      <c r="P143" s="2" t="str">
        <f>VLOOKUP(B143,[1]Sheet1!$F$1:$W$65536,18,0)</f>
        <v>90</v>
      </c>
      <c r="Q143" s="2" t="str">
        <f>VLOOKUP(B143,[1]Sheet1!$F$1:$X$65536,19,0)</f>
        <v>优秀</v>
      </c>
      <c r="R143" s="2"/>
      <c r="S143" s="2"/>
      <c r="T143" s="2"/>
      <c r="U143" s="2"/>
      <c r="V143" s="2"/>
      <c r="W143" s="2"/>
      <c r="X143" s="2"/>
      <c r="Y143" s="2" t="str">
        <f>VLOOKUP(B143,[1]Sheet1!$F$1:$AF$65536,27,0)</f>
        <v>180</v>
      </c>
      <c r="Z143" s="2" t="str">
        <f>VLOOKUP(B143,[1]Sheet1!$F$1:$AG$65536,28,0)</f>
        <v>80</v>
      </c>
      <c r="AA143" s="2" t="str">
        <f>VLOOKUP(B143,[1]Sheet1!$F$1:$AH$65536,29,0)</f>
        <v>良好</v>
      </c>
      <c r="AB143" s="2" t="str">
        <f>VLOOKUP(B143,[1]Sheet1!$F$1:$AI$65536,30,0)</f>
        <v>3.50</v>
      </c>
      <c r="AC143" s="2" t="str">
        <f>VLOOKUP(B143,[1]Sheet1!$F$1:$AJ$65536,31,0)</f>
        <v>80</v>
      </c>
      <c r="AD143" s="2" t="str">
        <f>VLOOKUP(B143,[1]Sheet1!$F$1:$AL$65536,32,0)</f>
        <v>0</v>
      </c>
      <c r="AE143" s="2" t="str">
        <f>VLOOKUP(B143,[1]Sheet1!$F$1:$AL$65536,33,0)</f>
        <v>良好</v>
      </c>
      <c r="AF143" s="2" t="str">
        <f>VLOOKUP(B143,[1]Sheet1!$F$1:$AM$65536,34,0)</f>
        <v/>
      </c>
      <c r="AG143" s="2" t="str">
        <f>VLOOKUP(B143,[1]Sheet1!$F$1:$AN$65536,35,0)</f>
        <v/>
      </c>
      <c r="AH143" s="2" t="str">
        <f>VLOOKUP(B143,[1]Sheet1!$F$1:$AO$65536,36,0)</f>
        <v/>
      </c>
      <c r="AI143" s="2" t="str">
        <f>VLOOKUP(B143,[1]Sheet1!$F$1:$AP$65536,37,0)</f>
        <v/>
      </c>
      <c r="AJ143" s="2" t="str">
        <f>VLOOKUP(B143,[1]Sheet1!$F$1:$AQ$65536,38,0)</f>
        <v>35</v>
      </c>
      <c r="AK143" s="2" t="str">
        <f>VLOOKUP(B143,[1]Sheet1!$F$1:$AR$65536,39,0)</f>
        <v>72</v>
      </c>
      <c r="AL143" s="2" t="str">
        <f>VLOOKUP(B143,[1]Sheet1!$F$1:$AS$65536,40,0)</f>
        <v>0</v>
      </c>
      <c r="AM143" s="2" t="str">
        <f>VLOOKUP(B143,[1]Sheet1!$F$1:$AT$65536,41,0)</f>
        <v>及格</v>
      </c>
      <c r="AN143" s="2" t="str">
        <f>VLOOKUP(B143,[1]Sheet1!$F$1:$AU$65536,42,0)</f>
        <v/>
      </c>
      <c r="AO143" s="2" t="str">
        <f>VLOOKUP(B143,[1]Sheet1!$F$1:$AV$65536,43,0)</f>
        <v/>
      </c>
      <c r="AP143" s="2" t="str">
        <f>VLOOKUP(B143,[1]Sheet1!$F$1:$AW$65536,44,0)</f>
        <v/>
      </c>
      <c r="AQ143" s="2" t="str">
        <f>VLOOKUP(B143,[1]Sheet1!$F$1:$AX$65536,45,0)</f>
        <v/>
      </c>
      <c r="AR143" s="2" t="str">
        <f>VLOOKUP(B143,[1]Sheet1!$F$1:$AY$65536,46,0)</f>
        <v>85.2</v>
      </c>
      <c r="AS143" s="2" t="str">
        <f>VLOOKUP(B143,[1]Sheet1!$F$1:$AZ$65536,47,0)</f>
        <v>0</v>
      </c>
      <c r="AT143" s="2" t="str">
        <f>VLOOKUP(B143,[1]Sheet1!$F$1:$BA$65536,48,0)</f>
        <v>85.2</v>
      </c>
      <c r="AU143" s="2" t="str">
        <f>VLOOKUP(B143,[1]Sheet1!$F$1:$BB$65536,49,0)</f>
        <v>良好</v>
      </c>
    </row>
    <row r="144" spans="1:47">
      <c r="A144" s="3">
        <v>6</v>
      </c>
      <c r="B144" s="3" t="s">
        <v>328</v>
      </c>
      <c r="C144" s="2" t="str">
        <f>VLOOKUP(B144,[1]Sheet1!$F$1:$J$65536,5,0)</f>
        <v>163</v>
      </c>
      <c r="D144" s="2" t="str">
        <f>VLOOKUP(B144,[1]Sheet1!$F$1:$K$65536,6,0)</f>
        <v>54.7</v>
      </c>
      <c r="E144" s="2" t="str">
        <f>VLOOKUP(B144,[1]Sheet1!$F$1:$L$65536,7,0)</f>
        <v>4.9</v>
      </c>
      <c r="F144" s="2" t="str">
        <f>VLOOKUP(B144,[1]Sheet1!$F$1:$M$65536,8,0)</f>
        <v>4.5</v>
      </c>
      <c r="G144" s="2" t="str">
        <f>VLOOKUP(B144,[1]Sheet1!$F$1:$N$65536,9,0)</f>
        <v>100</v>
      </c>
      <c r="H144" s="2" t="str">
        <f>VLOOKUP(B144,[1]Sheet1!$F$1:$O$65536,10,0)</f>
        <v>正常</v>
      </c>
      <c r="I144" s="2" t="str">
        <f>VLOOKUP(B144,[1]Sheet1!$F$1:$P$65536,11,0)</f>
        <v>3326</v>
      </c>
      <c r="J144" s="2" t="str">
        <f>VLOOKUP(B144,[1]Sheet1!$F$1:$Q$65536,12,0)</f>
        <v>100</v>
      </c>
      <c r="K144" s="2" t="str">
        <f>VLOOKUP(B144,[1]Sheet1!$F$1:$R$65536,13,0)</f>
        <v>优秀</v>
      </c>
      <c r="L144" s="2" t="str">
        <f>VLOOKUP(B144,[1]Sheet1!$F$1:$S$65536,14,0)</f>
        <v>8</v>
      </c>
      <c r="M144" s="2" t="str">
        <f>VLOOKUP(B144,[1]Sheet1!$F$1:$T$65536,15,0)</f>
        <v>95</v>
      </c>
      <c r="N144" s="2" t="str">
        <f>VLOOKUP(B144,[1]Sheet1!$F$1:$U$65536,16,0)</f>
        <v>优秀</v>
      </c>
      <c r="O144" s="2" t="str">
        <f>VLOOKUP(B144,[1]Sheet1!$F$1:$V$65536,17,0)</f>
        <v>28</v>
      </c>
      <c r="P144" s="2" t="str">
        <f>VLOOKUP(B144,[1]Sheet1!$F$1:$W$65536,18,0)</f>
        <v>100</v>
      </c>
      <c r="Q144" s="2" t="str">
        <f>VLOOKUP(B144,[1]Sheet1!$F$1:$X$65536,19,0)</f>
        <v>优秀</v>
      </c>
      <c r="R144" s="2"/>
      <c r="S144" s="2"/>
      <c r="T144" s="2"/>
      <c r="U144" s="2"/>
      <c r="V144" s="2"/>
      <c r="W144" s="2"/>
      <c r="X144" s="2"/>
      <c r="Y144" s="2" t="str">
        <f>VLOOKUP(B144,[1]Sheet1!$F$1:$AF$65536,27,0)</f>
        <v>195</v>
      </c>
      <c r="Z144" s="2" t="str">
        <f>VLOOKUP(B144,[1]Sheet1!$F$1:$AG$65536,28,0)</f>
        <v>90</v>
      </c>
      <c r="AA144" s="2" t="str">
        <f>VLOOKUP(B144,[1]Sheet1!$F$1:$AH$65536,29,0)</f>
        <v>优秀</v>
      </c>
      <c r="AB144" s="2" t="str">
        <f>VLOOKUP(B144,[1]Sheet1!$F$1:$AI$65536,30,0)</f>
        <v>3.35</v>
      </c>
      <c r="AC144" s="2" t="str">
        <f>VLOOKUP(B144,[1]Sheet1!$F$1:$AJ$65536,31,0)</f>
        <v>90</v>
      </c>
      <c r="AD144" s="2" t="str">
        <f>VLOOKUP(B144,[1]Sheet1!$F$1:$AL$65536,32,0)</f>
        <v>0</v>
      </c>
      <c r="AE144" s="2" t="str">
        <f>VLOOKUP(B144,[1]Sheet1!$F$1:$AL$65536,33,0)</f>
        <v>优秀</v>
      </c>
      <c r="AF144" s="2" t="str">
        <f>VLOOKUP(B144,[1]Sheet1!$F$1:$AM$65536,34,0)</f>
        <v/>
      </c>
      <c r="AG144" s="2" t="str">
        <f>VLOOKUP(B144,[1]Sheet1!$F$1:$AN$65536,35,0)</f>
        <v/>
      </c>
      <c r="AH144" s="2" t="str">
        <f>VLOOKUP(B144,[1]Sheet1!$F$1:$AO$65536,36,0)</f>
        <v/>
      </c>
      <c r="AI144" s="2" t="str">
        <f>VLOOKUP(B144,[1]Sheet1!$F$1:$AP$65536,37,0)</f>
        <v/>
      </c>
      <c r="AJ144" s="2" t="str">
        <f>VLOOKUP(B144,[1]Sheet1!$F$1:$AQ$65536,38,0)</f>
        <v>45</v>
      </c>
      <c r="AK144" s="2" t="str">
        <f>VLOOKUP(B144,[1]Sheet1!$F$1:$AR$65536,39,0)</f>
        <v>85</v>
      </c>
      <c r="AL144" s="2" t="str">
        <f>VLOOKUP(B144,[1]Sheet1!$F$1:$AS$65536,40,0)</f>
        <v>0</v>
      </c>
      <c r="AM144" s="2" t="str">
        <f>VLOOKUP(B144,[1]Sheet1!$F$1:$AT$65536,41,0)</f>
        <v>良好</v>
      </c>
      <c r="AN144" s="2" t="str">
        <f>VLOOKUP(B144,[1]Sheet1!$F$1:$AU$65536,42,0)</f>
        <v/>
      </c>
      <c r="AO144" s="2" t="str">
        <f>VLOOKUP(B144,[1]Sheet1!$F$1:$AV$65536,43,0)</f>
        <v/>
      </c>
      <c r="AP144" s="2" t="str">
        <f>VLOOKUP(B144,[1]Sheet1!$F$1:$AW$65536,44,0)</f>
        <v/>
      </c>
      <c r="AQ144" s="2" t="str">
        <f>VLOOKUP(B144,[1]Sheet1!$F$1:$AX$65536,45,0)</f>
        <v/>
      </c>
      <c r="AR144" s="2" t="str">
        <f>VLOOKUP(B144,[1]Sheet1!$F$1:$AY$65536,46,0)</f>
        <v>94.5</v>
      </c>
      <c r="AS144" s="2" t="str">
        <f>VLOOKUP(B144,[1]Sheet1!$F$1:$AZ$65536,47,0)</f>
        <v>0</v>
      </c>
      <c r="AT144" s="2" t="str">
        <f>VLOOKUP(B144,[1]Sheet1!$F$1:$BA$65536,48,0)</f>
        <v>94.5</v>
      </c>
      <c r="AU144" s="2" t="str">
        <f>VLOOKUP(B144,[1]Sheet1!$F$1:$BB$65536,49,0)</f>
        <v>优秀</v>
      </c>
    </row>
    <row r="145" spans="1:47">
      <c r="A145" s="3">
        <v>1</v>
      </c>
      <c r="B145" s="3" t="s">
        <v>329</v>
      </c>
      <c r="C145" s="2" t="str">
        <f>VLOOKUP(B145,[1]Sheet1!$F$1:$J$65536,5,0)</f>
        <v>162.5</v>
      </c>
      <c r="D145" s="2" t="str">
        <f>VLOOKUP(B145,[1]Sheet1!$F$1:$K$65536,6,0)</f>
        <v>47.2</v>
      </c>
      <c r="E145" s="2" t="str">
        <f>VLOOKUP(B145,[1]Sheet1!$F$1:$L$65536,7,0)</f>
        <v>4.9</v>
      </c>
      <c r="F145" s="2" t="str">
        <f>VLOOKUP(B145,[1]Sheet1!$F$1:$M$65536,8,0)</f>
        <v>5.1</v>
      </c>
      <c r="G145" s="2" t="str">
        <f>VLOOKUP(B145,[1]Sheet1!$F$1:$N$65536,9,0)</f>
        <v>100</v>
      </c>
      <c r="H145" s="2" t="str">
        <f>VLOOKUP(B145,[1]Sheet1!$F$1:$O$65536,10,0)</f>
        <v>正常</v>
      </c>
      <c r="I145" s="2" t="str">
        <f>VLOOKUP(B145,[1]Sheet1!$F$1:$P$65536,11,0)</f>
        <v>2750</v>
      </c>
      <c r="J145" s="2" t="str">
        <f>VLOOKUP(B145,[1]Sheet1!$F$1:$Q$65536,12,0)</f>
        <v>80</v>
      </c>
      <c r="K145" s="2" t="str">
        <f>VLOOKUP(B145,[1]Sheet1!$F$1:$R$65536,13,0)</f>
        <v>良好</v>
      </c>
      <c r="L145" s="2" t="str">
        <f>VLOOKUP(B145,[1]Sheet1!$F$1:$S$65536,14,0)</f>
        <v>9</v>
      </c>
      <c r="M145" s="2" t="str">
        <f>VLOOKUP(B145,[1]Sheet1!$F$1:$T$65536,15,0)</f>
        <v>76</v>
      </c>
      <c r="N145" s="2" t="str">
        <f>VLOOKUP(B145,[1]Sheet1!$F$1:$U$65536,16,0)</f>
        <v>及格</v>
      </c>
      <c r="O145" s="2" t="str">
        <f>VLOOKUP(B145,[1]Sheet1!$F$1:$V$65536,17,0)</f>
        <v>18</v>
      </c>
      <c r="P145" s="2" t="str">
        <f>VLOOKUP(B145,[1]Sheet1!$F$1:$W$65536,18,0)</f>
        <v>80</v>
      </c>
      <c r="Q145" s="2" t="str">
        <f>VLOOKUP(B145,[1]Sheet1!$F$1:$X$65536,19,0)</f>
        <v>良好</v>
      </c>
      <c r="R145" s="2"/>
      <c r="S145" s="2"/>
      <c r="T145" s="2"/>
      <c r="U145" s="2"/>
      <c r="V145" s="2"/>
      <c r="W145" s="2"/>
      <c r="X145" s="2"/>
      <c r="Y145" s="2" t="str">
        <f>VLOOKUP(B145,[1]Sheet1!$F$1:$AF$65536,27,0)</f>
        <v>160</v>
      </c>
      <c r="Z145" s="2" t="str">
        <f>VLOOKUP(B145,[1]Sheet1!$F$1:$AG$65536,28,0)</f>
        <v>68</v>
      </c>
      <c r="AA145" s="2" t="str">
        <f>VLOOKUP(B145,[1]Sheet1!$F$1:$AH$65536,29,0)</f>
        <v>及格</v>
      </c>
      <c r="AB145" s="2" t="str">
        <f>VLOOKUP(B145,[1]Sheet1!$F$1:$AI$65536,30,0)</f>
        <v>4.14</v>
      </c>
      <c r="AC145" s="2" t="str">
        <f>VLOOKUP(B145,[1]Sheet1!$F$1:$AJ$65536,31,0)</f>
        <v>72</v>
      </c>
      <c r="AD145" s="2" t="str">
        <f>VLOOKUP(B145,[1]Sheet1!$F$1:$AL$65536,32,0)</f>
        <v>0</v>
      </c>
      <c r="AE145" s="2" t="str">
        <f>VLOOKUP(B145,[1]Sheet1!$F$1:$AL$65536,33,0)</f>
        <v>及格</v>
      </c>
      <c r="AF145" s="2" t="str">
        <f>VLOOKUP(B145,[1]Sheet1!$F$1:$AM$65536,34,0)</f>
        <v/>
      </c>
      <c r="AG145" s="2" t="str">
        <f>VLOOKUP(B145,[1]Sheet1!$F$1:$AN$65536,35,0)</f>
        <v/>
      </c>
      <c r="AH145" s="2" t="str">
        <f>VLOOKUP(B145,[1]Sheet1!$F$1:$AO$65536,36,0)</f>
        <v/>
      </c>
      <c r="AI145" s="2" t="str">
        <f>VLOOKUP(B145,[1]Sheet1!$F$1:$AP$65536,37,0)</f>
        <v/>
      </c>
      <c r="AJ145" s="2" t="str">
        <f>VLOOKUP(B145,[1]Sheet1!$F$1:$AQ$65536,38,0)</f>
        <v>42</v>
      </c>
      <c r="AK145" s="2" t="str">
        <f>VLOOKUP(B145,[1]Sheet1!$F$1:$AR$65536,39,0)</f>
        <v>80</v>
      </c>
      <c r="AL145" s="2" t="str">
        <f>VLOOKUP(B145,[1]Sheet1!$F$1:$AS$65536,40,0)</f>
        <v>0</v>
      </c>
      <c r="AM145" s="2" t="str">
        <f>VLOOKUP(B145,[1]Sheet1!$F$1:$AT$65536,41,0)</f>
        <v>良好</v>
      </c>
      <c r="AN145" s="2" t="str">
        <f>VLOOKUP(B145,[1]Sheet1!$F$1:$AU$65536,42,0)</f>
        <v/>
      </c>
      <c r="AO145" s="2" t="str">
        <f>VLOOKUP(B145,[1]Sheet1!$F$1:$AV$65536,43,0)</f>
        <v/>
      </c>
      <c r="AP145" s="2" t="str">
        <f>VLOOKUP(B145,[1]Sheet1!$F$1:$AW$65536,44,0)</f>
        <v/>
      </c>
      <c r="AQ145" s="2" t="str">
        <f>VLOOKUP(B145,[1]Sheet1!$F$1:$AX$65536,45,0)</f>
        <v/>
      </c>
      <c r="AR145" s="2" t="str">
        <f>VLOOKUP(B145,[1]Sheet1!$F$1:$AY$65536,46,0)</f>
        <v>79.4</v>
      </c>
      <c r="AS145" s="2" t="str">
        <f>VLOOKUP(B145,[1]Sheet1!$F$1:$AZ$65536,47,0)</f>
        <v>0</v>
      </c>
      <c r="AT145" s="2" t="str">
        <f>VLOOKUP(B145,[1]Sheet1!$F$1:$BA$65536,48,0)</f>
        <v>79.4</v>
      </c>
      <c r="AU145" s="2" t="str">
        <f>VLOOKUP(B145,[1]Sheet1!$F$1:$BB$65536,49,0)</f>
        <v>及格</v>
      </c>
    </row>
    <row r="146" spans="1:47">
      <c r="A146" s="3">
        <v>1</v>
      </c>
      <c r="B146" s="3" t="s">
        <v>330</v>
      </c>
      <c r="C146" s="2" t="str">
        <f>VLOOKUP(B146,[1]Sheet1!$F$1:$J$65536,5,0)</f>
        <v>157</v>
      </c>
      <c r="D146" s="2" t="str">
        <f>VLOOKUP(B146,[1]Sheet1!$F$1:$K$65536,6,0)</f>
        <v>47.4</v>
      </c>
      <c r="E146" s="2" t="str">
        <f>VLOOKUP(B146,[1]Sheet1!$F$1:$L$65536,7,0)</f>
        <v>5.0</v>
      </c>
      <c r="F146" s="2" t="str">
        <f>VLOOKUP(B146,[1]Sheet1!$F$1:$M$65536,8,0)</f>
        <v>5.0</v>
      </c>
      <c r="G146" s="2" t="str">
        <f>VLOOKUP(B146,[1]Sheet1!$F$1:$N$65536,9,0)</f>
        <v>100</v>
      </c>
      <c r="H146" s="2" t="str">
        <f>VLOOKUP(B146,[1]Sheet1!$F$1:$O$65536,10,0)</f>
        <v>正常</v>
      </c>
      <c r="I146" s="2" t="str">
        <f>VLOOKUP(B146,[1]Sheet1!$F$1:$P$65536,11,0)</f>
        <v>3050</v>
      </c>
      <c r="J146" s="2" t="str">
        <f>VLOOKUP(B146,[1]Sheet1!$F$1:$Q$65536,12,0)</f>
        <v>100</v>
      </c>
      <c r="K146" s="2" t="str">
        <f>VLOOKUP(B146,[1]Sheet1!$F$1:$R$65536,13,0)</f>
        <v>优秀</v>
      </c>
      <c r="L146" s="2" t="str">
        <f>VLOOKUP(B146,[1]Sheet1!$F$1:$S$65536,14,0)</f>
        <v>8.8</v>
      </c>
      <c r="M146" s="2" t="str">
        <f>VLOOKUP(B146,[1]Sheet1!$F$1:$T$65536,15,0)</f>
        <v>78</v>
      </c>
      <c r="N146" s="2" t="str">
        <f>VLOOKUP(B146,[1]Sheet1!$F$1:$U$65536,16,0)</f>
        <v>及格</v>
      </c>
      <c r="O146" s="2" t="str">
        <f>VLOOKUP(B146,[1]Sheet1!$F$1:$V$65536,17,0)</f>
        <v>17</v>
      </c>
      <c r="P146" s="2" t="str">
        <f>VLOOKUP(B146,[1]Sheet1!$F$1:$W$65536,18,0)</f>
        <v>80</v>
      </c>
      <c r="Q146" s="2" t="str">
        <f>VLOOKUP(B146,[1]Sheet1!$F$1:$X$65536,19,0)</f>
        <v>良好</v>
      </c>
      <c r="R146" s="2"/>
      <c r="S146" s="2"/>
      <c r="T146" s="2"/>
      <c r="U146" s="2"/>
      <c r="V146" s="2"/>
      <c r="W146" s="2"/>
      <c r="X146" s="2"/>
      <c r="Y146" s="2" t="str">
        <f>VLOOKUP(B146,[1]Sheet1!$F$1:$AF$65536,27,0)</f>
        <v>170</v>
      </c>
      <c r="Z146" s="2" t="str">
        <f>VLOOKUP(B146,[1]Sheet1!$F$1:$AG$65536,28,0)</f>
        <v>76</v>
      </c>
      <c r="AA146" s="2" t="str">
        <f>VLOOKUP(B146,[1]Sheet1!$F$1:$AH$65536,29,0)</f>
        <v>及格</v>
      </c>
      <c r="AB146" s="2" t="str">
        <f>VLOOKUP(B146,[1]Sheet1!$F$1:$AI$65536,30,0)</f>
        <v>3.38</v>
      </c>
      <c r="AC146" s="2" t="str">
        <f>VLOOKUP(B146,[1]Sheet1!$F$1:$AJ$65536,31,0)</f>
        <v>90</v>
      </c>
      <c r="AD146" s="2" t="str">
        <f>VLOOKUP(B146,[1]Sheet1!$F$1:$AL$65536,32,0)</f>
        <v>0</v>
      </c>
      <c r="AE146" s="2" t="str">
        <f>VLOOKUP(B146,[1]Sheet1!$F$1:$AL$65536,33,0)</f>
        <v>优秀</v>
      </c>
      <c r="AF146" s="2" t="str">
        <f>VLOOKUP(B146,[1]Sheet1!$F$1:$AM$65536,34,0)</f>
        <v/>
      </c>
      <c r="AG146" s="2" t="str">
        <f>VLOOKUP(B146,[1]Sheet1!$F$1:$AN$65536,35,0)</f>
        <v/>
      </c>
      <c r="AH146" s="2" t="str">
        <f>VLOOKUP(B146,[1]Sheet1!$F$1:$AO$65536,36,0)</f>
        <v/>
      </c>
      <c r="AI146" s="2" t="str">
        <f>VLOOKUP(B146,[1]Sheet1!$F$1:$AP$65536,37,0)</f>
        <v/>
      </c>
      <c r="AJ146" s="2" t="str">
        <f>VLOOKUP(B146,[1]Sheet1!$F$1:$AQ$65536,38,0)</f>
        <v>45</v>
      </c>
      <c r="AK146" s="2" t="str">
        <f>VLOOKUP(B146,[1]Sheet1!$F$1:$AR$65536,39,0)</f>
        <v>85</v>
      </c>
      <c r="AL146" s="2" t="str">
        <f>VLOOKUP(B146,[1]Sheet1!$F$1:$AS$65536,40,0)</f>
        <v>0</v>
      </c>
      <c r="AM146" s="2" t="str">
        <f>VLOOKUP(B146,[1]Sheet1!$F$1:$AT$65536,41,0)</f>
        <v>良好</v>
      </c>
      <c r="AN146" s="2" t="str">
        <f>VLOOKUP(B146,[1]Sheet1!$F$1:$AU$65536,42,0)</f>
        <v/>
      </c>
      <c r="AO146" s="2" t="str">
        <f>VLOOKUP(B146,[1]Sheet1!$F$1:$AV$65536,43,0)</f>
        <v/>
      </c>
      <c r="AP146" s="2" t="str">
        <f>VLOOKUP(B146,[1]Sheet1!$F$1:$AW$65536,44,0)</f>
        <v/>
      </c>
      <c r="AQ146" s="2" t="str">
        <f>VLOOKUP(B146,[1]Sheet1!$F$1:$AX$65536,45,0)</f>
        <v/>
      </c>
      <c r="AR146" s="2" t="str">
        <f>VLOOKUP(B146,[1]Sheet1!$F$1:$AY$65536,46,0)</f>
        <v>87.7</v>
      </c>
      <c r="AS146" s="2" t="str">
        <f>VLOOKUP(B146,[1]Sheet1!$F$1:$AZ$65536,47,0)</f>
        <v>0</v>
      </c>
      <c r="AT146" s="2" t="str">
        <f>VLOOKUP(B146,[1]Sheet1!$F$1:$BA$65536,48,0)</f>
        <v>87.7</v>
      </c>
      <c r="AU146" s="2" t="str">
        <f>VLOOKUP(B146,[1]Sheet1!$F$1:$BB$65536,49,0)</f>
        <v>良好</v>
      </c>
    </row>
    <row r="147" spans="1:47">
      <c r="A147" s="3">
        <v>1</v>
      </c>
      <c r="B147" s="3" t="s">
        <v>331</v>
      </c>
      <c r="C147" s="2" t="str">
        <f>VLOOKUP(B147,[1]Sheet1!$F$1:$J$65536,5,0)</f>
        <v>170</v>
      </c>
      <c r="D147" s="2" t="str">
        <f>VLOOKUP(B147,[1]Sheet1!$F$1:$K$65536,6,0)</f>
        <v>47.5</v>
      </c>
      <c r="E147" s="2" t="str">
        <f>VLOOKUP(B147,[1]Sheet1!$F$1:$L$65536,7,0)</f>
        <v>4.2</v>
      </c>
      <c r="F147" s="2" t="str">
        <f>VLOOKUP(B147,[1]Sheet1!$F$1:$M$65536,8,0)</f>
        <v>4.2</v>
      </c>
      <c r="G147" s="2" t="str">
        <f>VLOOKUP(B147,[1]Sheet1!$F$1:$N$65536,9,0)</f>
        <v>100</v>
      </c>
      <c r="H147" s="2" t="str">
        <f>VLOOKUP(B147,[1]Sheet1!$F$1:$O$65536,10,0)</f>
        <v>正常</v>
      </c>
      <c r="I147" s="2" t="str">
        <f>VLOOKUP(B147,[1]Sheet1!$F$1:$P$65536,11,0)</f>
        <v>3650</v>
      </c>
      <c r="J147" s="2" t="str">
        <f>VLOOKUP(B147,[1]Sheet1!$F$1:$Q$65536,12,0)</f>
        <v>80</v>
      </c>
      <c r="K147" s="2" t="str">
        <f>VLOOKUP(B147,[1]Sheet1!$F$1:$R$65536,13,0)</f>
        <v>良好</v>
      </c>
      <c r="L147" s="2" t="str">
        <f>VLOOKUP(B147,[1]Sheet1!$F$1:$S$65536,14,0)</f>
        <v>7.5</v>
      </c>
      <c r="M147" s="2" t="str">
        <f>VLOOKUP(B147,[1]Sheet1!$F$1:$T$65536,15,0)</f>
        <v>90</v>
      </c>
      <c r="N147" s="2" t="str">
        <f>VLOOKUP(B147,[1]Sheet1!$F$1:$U$65536,16,0)</f>
        <v>优秀</v>
      </c>
      <c r="O147" s="2" t="str">
        <f>VLOOKUP(B147,[1]Sheet1!$F$1:$V$65536,17,0)</f>
        <v>18</v>
      </c>
      <c r="P147" s="2" t="str">
        <f>VLOOKUP(B147,[1]Sheet1!$F$1:$W$65536,18,0)</f>
        <v>90</v>
      </c>
      <c r="Q147" s="2" t="str">
        <f>VLOOKUP(B147,[1]Sheet1!$F$1:$X$65536,19,0)</f>
        <v>优秀</v>
      </c>
      <c r="R147" s="2"/>
      <c r="S147" s="2"/>
      <c r="T147" s="2"/>
      <c r="U147" s="2"/>
      <c r="V147" s="2"/>
      <c r="W147" s="2"/>
      <c r="X147" s="2"/>
      <c r="Y147" s="2" t="str">
        <f>VLOOKUP(B147,[1]Sheet1!$F$1:$AF$65536,27,0)</f>
        <v>225</v>
      </c>
      <c r="Z147" s="2" t="str">
        <f>VLOOKUP(B147,[1]Sheet1!$F$1:$AG$65536,28,0)</f>
        <v>80</v>
      </c>
      <c r="AA147" s="2" t="str">
        <f>VLOOKUP(B147,[1]Sheet1!$F$1:$AH$65536,29,0)</f>
        <v>良好</v>
      </c>
      <c r="AB147" s="2" t="str">
        <f>VLOOKUP(B147,[1]Sheet1!$F$1:$AI$65536,30,0)</f>
        <v/>
      </c>
      <c r="AC147" s="2" t="str">
        <f>VLOOKUP(B147,[1]Sheet1!$F$1:$AJ$65536,31,0)</f>
        <v/>
      </c>
      <c r="AD147" s="2" t="str">
        <f>VLOOKUP(B147,[1]Sheet1!$F$1:$AL$65536,32,0)</f>
        <v/>
      </c>
      <c r="AE147" s="2" t="str">
        <f>VLOOKUP(B147,[1]Sheet1!$F$1:$AL$65536,33,0)</f>
        <v/>
      </c>
      <c r="AF147" s="2" t="str">
        <f>VLOOKUP(B147,[1]Sheet1!$F$1:$AM$65536,34,0)</f>
        <v>4.13</v>
      </c>
      <c r="AG147" s="2" t="str">
        <f>VLOOKUP(B147,[1]Sheet1!$F$1:$AN$65536,35,0)</f>
        <v>76</v>
      </c>
      <c r="AH147" s="2" t="str">
        <f>VLOOKUP(B147,[1]Sheet1!$F$1:$AO$65536,36,0)</f>
        <v>0</v>
      </c>
      <c r="AI147" s="2" t="str">
        <f>VLOOKUP(B147,[1]Sheet1!$F$1:$AP$65536,37,0)</f>
        <v>及格</v>
      </c>
      <c r="AJ147" s="2" t="str">
        <f>VLOOKUP(B147,[1]Sheet1!$F$1:$AQ$65536,38,0)</f>
        <v/>
      </c>
      <c r="AK147" s="2" t="str">
        <f>VLOOKUP(B147,[1]Sheet1!$F$1:$AR$65536,39,0)</f>
        <v/>
      </c>
      <c r="AL147" s="2" t="str">
        <f>VLOOKUP(B147,[1]Sheet1!$F$1:$AS$65536,40,0)</f>
        <v/>
      </c>
      <c r="AM147" s="2" t="str">
        <f>VLOOKUP(B147,[1]Sheet1!$F$1:$AT$65536,41,0)</f>
        <v/>
      </c>
      <c r="AN147" s="2" t="str">
        <f>VLOOKUP(B147,[1]Sheet1!$F$1:$AU$65536,42,0)</f>
        <v>6</v>
      </c>
      <c r="AO147" s="2" t="str">
        <f>VLOOKUP(B147,[1]Sheet1!$F$1:$AV$65536,43,0)</f>
        <v>60</v>
      </c>
      <c r="AP147" s="2" t="str">
        <f>VLOOKUP(B147,[1]Sheet1!$F$1:$AW$65536,44,0)</f>
        <v>0</v>
      </c>
      <c r="AQ147" s="2" t="str">
        <f>VLOOKUP(B147,[1]Sheet1!$F$1:$AX$65536,45,0)</f>
        <v>及格</v>
      </c>
      <c r="AR147" s="2" t="str">
        <f>VLOOKUP(B147,[1]Sheet1!$F$1:$AY$65536,46,0)</f>
        <v>83.2</v>
      </c>
      <c r="AS147" s="2" t="str">
        <f>VLOOKUP(B147,[1]Sheet1!$F$1:$AZ$65536,47,0)</f>
        <v>0</v>
      </c>
      <c r="AT147" s="2" t="str">
        <f>VLOOKUP(B147,[1]Sheet1!$F$1:$BA$65536,48,0)</f>
        <v>83.2</v>
      </c>
      <c r="AU147" s="2" t="str">
        <f>VLOOKUP(B147,[1]Sheet1!$F$1:$BB$65536,49,0)</f>
        <v>良好</v>
      </c>
    </row>
    <row r="148" spans="1:47">
      <c r="A148" s="3">
        <v>1</v>
      </c>
      <c r="B148" s="3" t="s">
        <v>332</v>
      </c>
      <c r="C148" s="2" t="str">
        <f>VLOOKUP(B148,[1]Sheet1!$F$1:$J$65536,5,0)</f>
        <v>168.5</v>
      </c>
      <c r="D148" s="2" t="str">
        <f>VLOOKUP(B148,[1]Sheet1!$F$1:$K$65536,6,0)</f>
        <v>57.2</v>
      </c>
      <c r="E148" s="2" t="str">
        <f>VLOOKUP(B148,[1]Sheet1!$F$1:$L$65536,7,0)</f>
        <v>4.7</v>
      </c>
      <c r="F148" s="2" t="str">
        <f>VLOOKUP(B148,[1]Sheet1!$F$1:$M$65536,8,0)</f>
        <v>4.8</v>
      </c>
      <c r="G148" s="2" t="str">
        <f>VLOOKUP(B148,[1]Sheet1!$F$1:$N$65536,9,0)</f>
        <v>100</v>
      </c>
      <c r="H148" s="2" t="str">
        <f>VLOOKUP(B148,[1]Sheet1!$F$1:$O$65536,10,0)</f>
        <v>正常</v>
      </c>
      <c r="I148" s="2" t="str">
        <f>VLOOKUP(B148,[1]Sheet1!$F$1:$P$65536,11,0)</f>
        <v>3483</v>
      </c>
      <c r="J148" s="2" t="str">
        <f>VLOOKUP(B148,[1]Sheet1!$F$1:$Q$65536,12,0)</f>
        <v>78</v>
      </c>
      <c r="K148" s="2" t="str">
        <f>VLOOKUP(B148,[1]Sheet1!$F$1:$R$65536,13,0)</f>
        <v>及格</v>
      </c>
      <c r="L148" s="2" t="str">
        <f>VLOOKUP(B148,[1]Sheet1!$F$1:$S$65536,14,0)</f>
        <v>6.8</v>
      </c>
      <c r="M148" s="2" t="str">
        <f>VLOOKUP(B148,[1]Sheet1!$F$1:$T$65536,15,0)</f>
        <v>100</v>
      </c>
      <c r="N148" s="2" t="str">
        <f>VLOOKUP(B148,[1]Sheet1!$F$1:$U$65536,16,0)</f>
        <v>优秀</v>
      </c>
      <c r="O148" s="2" t="str">
        <f>VLOOKUP(B148,[1]Sheet1!$F$1:$V$65536,17,0)</f>
        <v>14</v>
      </c>
      <c r="P148" s="2" t="str">
        <f>VLOOKUP(B148,[1]Sheet1!$F$1:$W$65536,18,0)</f>
        <v>80</v>
      </c>
      <c r="Q148" s="2" t="str">
        <f>VLOOKUP(B148,[1]Sheet1!$F$1:$X$65536,19,0)</f>
        <v>良好</v>
      </c>
      <c r="R148" s="2"/>
      <c r="S148" s="2"/>
      <c r="T148" s="2"/>
      <c r="U148" s="2"/>
      <c r="V148" s="2"/>
      <c r="W148" s="2"/>
      <c r="X148" s="2"/>
      <c r="Y148" s="2" t="str">
        <f>VLOOKUP(B148,[1]Sheet1!$F$1:$AF$65536,27,0)</f>
        <v>240</v>
      </c>
      <c r="Z148" s="2" t="str">
        <f>VLOOKUP(B148,[1]Sheet1!$F$1:$AG$65536,28,0)</f>
        <v>90</v>
      </c>
      <c r="AA148" s="2" t="str">
        <f>VLOOKUP(B148,[1]Sheet1!$F$1:$AH$65536,29,0)</f>
        <v>优秀</v>
      </c>
      <c r="AB148" s="2" t="str">
        <f>VLOOKUP(B148,[1]Sheet1!$F$1:$AI$65536,30,0)</f>
        <v/>
      </c>
      <c r="AC148" s="2" t="str">
        <f>VLOOKUP(B148,[1]Sheet1!$F$1:$AJ$65536,31,0)</f>
        <v/>
      </c>
      <c r="AD148" s="2" t="str">
        <f>VLOOKUP(B148,[1]Sheet1!$F$1:$AL$65536,32,0)</f>
        <v/>
      </c>
      <c r="AE148" s="2" t="str">
        <f>VLOOKUP(B148,[1]Sheet1!$F$1:$AL$65536,33,0)</f>
        <v/>
      </c>
      <c r="AF148" s="2" t="str">
        <f>VLOOKUP(B148,[1]Sheet1!$F$1:$AM$65536,34,0)</f>
        <v>3.50</v>
      </c>
      <c r="AG148" s="2" t="str">
        <f>VLOOKUP(B148,[1]Sheet1!$F$1:$AN$65536,35,0)</f>
        <v>90</v>
      </c>
      <c r="AH148" s="2" t="str">
        <f>VLOOKUP(B148,[1]Sheet1!$F$1:$AO$65536,36,0)</f>
        <v>0</v>
      </c>
      <c r="AI148" s="2" t="str">
        <f>VLOOKUP(B148,[1]Sheet1!$F$1:$AP$65536,37,0)</f>
        <v>优秀</v>
      </c>
      <c r="AJ148" s="2" t="str">
        <f>VLOOKUP(B148,[1]Sheet1!$F$1:$AQ$65536,38,0)</f>
        <v/>
      </c>
      <c r="AK148" s="2" t="str">
        <f>VLOOKUP(B148,[1]Sheet1!$F$1:$AR$65536,39,0)</f>
        <v/>
      </c>
      <c r="AL148" s="2" t="str">
        <f>VLOOKUP(B148,[1]Sheet1!$F$1:$AS$65536,40,0)</f>
        <v/>
      </c>
      <c r="AM148" s="2" t="str">
        <f>VLOOKUP(B148,[1]Sheet1!$F$1:$AT$65536,41,0)</f>
        <v/>
      </c>
      <c r="AN148" s="2" t="str">
        <f>VLOOKUP(B148,[1]Sheet1!$F$1:$AU$65536,42,0)</f>
        <v>12</v>
      </c>
      <c r="AO148" s="2" t="str">
        <f>VLOOKUP(B148,[1]Sheet1!$F$1:$AV$65536,43,0)</f>
        <v>85</v>
      </c>
      <c r="AP148" s="2" t="str">
        <f>VLOOKUP(B148,[1]Sheet1!$F$1:$AW$65536,44,0)</f>
        <v>0</v>
      </c>
      <c r="AQ148" s="2" t="str">
        <f>VLOOKUP(B148,[1]Sheet1!$F$1:$AX$65536,45,0)</f>
        <v>良好</v>
      </c>
      <c r="AR148" s="2" t="str">
        <f>VLOOKUP(B148,[1]Sheet1!$F$1:$AY$65536,46,0)</f>
        <v>90.2</v>
      </c>
      <c r="AS148" s="2" t="str">
        <f>VLOOKUP(B148,[1]Sheet1!$F$1:$AZ$65536,47,0)</f>
        <v>0</v>
      </c>
      <c r="AT148" s="2" t="str">
        <f>VLOOKUP(B148,[1]Sheet1!$F$1:$BA$65536,48,0)</f>
        <v>90.2</v>
      </c>
      <c r="AU148" s="2" t="str">
        <f>VLOOKUP(B148,[1]Sheet1!$F$1:$BB$65536,49,0)</f>
        <v>优秀</v>
      </c>
    </row>
    <row r="149" spans="1:47">
      <c r="A149" s="3">
        <v>1</v>
      </c>
      <c r="B149" s="3" t="s">
        <v>333</v>
      </c>
      <c r="C149" s="2" t="str">
        <f>VLOOKUP(B149,[1]Sheet1!$F$1:$J$65536,5,0)</f>
        <v>182</v>
      </c>
      <c r="D149" s="2" t="str">
        <f>VLOOKUP(B149,[1]Sheet1!$F$1:$K$65536,6,0)</f>
        <v>91.3</v>
      </c>
      <c r="E149" s="2" t="str">
        <f>VLOOKUP(B149,[1]Sheet1!$F$1:$L$65536,7,0)</f>
        <v>4.3</v>
      </c>
      <c r="F149" s="2" t="str">
        <f>VLOOKUP(B149,[1]Sheet1!$F$1:$M$65536,8,0)</f>
        <v>4.4</v>
      </c>
      <c r="G149" s="2" t="str">
        <f>VLOOKUP(B149,[1]Sheet1!$F$1:$N$65536,9,0)</f>
        <v>60</v>
      </c>
      <c r="H149" s="2" t="str">
        <f>VLOOKUP(B149,[1]Sheet1!$F$1:$O$65536,10,0)</f>
        <v>肥胖</v>
      </c>
      <c r="I149" s="2" t="str">
        <f>VLOOKUP(B149,[1]Sheet1!$F$1:$P$65536,11,0)</f>
        <v>5163</v>
      </c>
      <c r="J149" s="2" t="str">
        <f>VLOOKUP(B149,[1]Sheet1!$F$1:$Q$65536,12,0)</f>
        <v>100</v>
      </c>
      <c r="K149" s="2" t="str">
        <f>VLOOKUP(B149,[1]Sheet1!$F$1:$R$65536,13,0)</f>
        <v>优秀</v>
      </c>
      <c r="L149" s="2" t="str">
        <f>VLOOKUP(B149,[1]Sheet1!$F$1:$S$65536,14,0)</f>
        <v>7.4</v>
      </c>
      <c r="M149" s="2" t="str">
        <f>VLOOKUP(B149,[1]Sheet1!$F$1:$T$65536,15,0)</f>
        <v>95</v>
      </c>
      <c r="N149" s="2" t="str">
        <f>VLOOKUP(B149,[1]Sheet1!$F$1:$U$65536,16,0)</f>
        <v>优秀</v>
      </c>
      <c r="O149" s="2" t="str">
        <f>VLOOKUP(B149,[1]Sheet1!$F$1:$V$65536,17,0)</f>
        <v>14</v>
      </c>
      <c r="P149" s="2" t="str">
        <f>VLOOKUP(B149,[1]Sheet1!$F$1:$W$65536,18,0)</f>
        <v>80</v>
      </c>
      <c r="Q149" s="2" t="str">
        <f>VLOOKUP(B149,[1]Sheet1!$F$1:$X$65536,19,0)</f>
        <v>良好</v>
      </c>
      <c r="R149" s="2"/>
      <c r="S149" s="2"/>
      <c r="T149" s="2"/>
      <c r="U149" s="2"/>
      <c r="V149" s="2"/>
      <c r="W149" s="2"/>
      <c r="X149" s="2"/>
      <c r="Y149" s="2" t="str">
        <f>VLOOKUP(B149,[1]Sheet1!$F$1:$AF$65536,27,0)</f>
        <v>195</v>
      </c>
      <c r="Z149" s="2" t="str">
        <f>VLOOKUP(B149,[1]Sheet1!$F$1:$AG$65536,28,0)</f>
        <v>64</v>
      </c>
      <c r="AA149" s="2" t="str">
        <f>VLOOKUP(B149,[1]Sheet1!$F$1:$AH$65536,29,0)</f>
        <v>及格</v>
      </c>
      <c r="AB149" s="2" t="str">
        <f>VLOOKUP(B149,[1]Sheet1!$F$1:$AI$65536,30,0)</f>
        <v/>
      </c>
      <c r="AC149" s="2" t="str">
        <f>VLOOKUP(B149,[1]Sheet1!$F$1:$AJ$65536,31,0)</f>
        <v/>
      </c>
      <c r="AD149" s="2" t="str">
        <f>VLOOKUP(B149,[1]Sheet1!$F$1:$AL$65536,32,0)</f>
        <v/>
      </c>
      <c r="AE149" s="2" t="str">
        <f>VLOOKUP(B149,[1]Sheet1!$F$1:$AL$65536,33,0)</f>
        <v/>
      </c>
      <c r="AF149" s="2" t="str">
        <f>VLOOKUP(B149,[1]Sheet1!$F$1:$AM$65536,34,0)</f>
        <v>4.29</v>
      </c>
      <c r="AG149" s="2" t="str">
        <f>VLOOKUP(B149,[1]Sheet1!$F$1:$AN$65536,35,0)</f>
        <v>70</v>
      </c>
      <c r="AH149" s="2" t="str">
        <f>VLOOKUP(B149,[1]Sheet1!$F$1:$AO$65536,36,0)</f>
        <v>0</v>
      </c>
      <c r="AI149" s="2" t="str">
        <f>VLOOKUP(B149,[1]Sheet1!$F$1:$AP$65536,37,0)</f>
        <v>及格</v>
      </c>
      <c r="AJ149" s="2" t="str">
        <f>VLOOKUP(B149,[1]Sheet1!$F$1:$AQ$65536,38,0)</f>
        <v/>
      </c>
      <c r="AK149" s="2" t="str">
        <f>VLOOKUP(B149,[1]Sheet1!$F$1:$AR$65536,39,0)</f>
        <v/>
      </c>
      <c r="AL149" s="2" t="str">
        <f>VLOOKUP(B149,[1]Sheet1!$F$1:$AS$65536,40,0)</f>
        <v/>
      </c>
      <c r="AM149" s="2" t="str">
        <f>VLOOKUP(B149,[1]Sheet1!$F$1:$AT$65536,41,0)</f>
        <v/>
      </c>
      <c r="AN149" s="2" t="str">
        <f>VLOOKUP(B149,[1]Sheet1!$F$1:$AU$65536,42,0)</f>
        <v>1</v>
      </c>
      <c r="AO149" s="2" t="str">
        <f>VLOOKUP(B149,[1]Sheet1!$F$1:$AV$65536,43,0)</f>
        <v>10</v>
      </c>
      <c r="AP149" s="2" t="str">
        <f>VLOOKUP(B149,[1]Sheet1!$F$1:$AW$65536,44,0)</f>
        <v>0</v>
      </c>
      <c r="AQ149" s="2" t="str">
        <f>VLOOKUP(B149,[1]Sheet1!$F$1:$AX$65536,45,0)</f>
        <v>不及格</v>
      </c>
      <c r="AR149" s="2" t="str">
        <f>VLOOKUP(B149,[1]Sheet1!$F$1:$AY$65536,46,0)</f>
        <v>72.4</v>
      </c>
      <c r="AS149" s="2" t="str">
        <f>VLOOKUP(B149,[1]Sheet1!$F$1:$AZ$65536,47,0)</f>
        <v>0</v>
      </c>
      <c r="AT149" s="2" t="str">
        <f>VLOOKUP(B149,[1]Sheet1!$F$1:$BA$65536,48,0)</f>
        <v>72.4</v>
      </c>
      <c r="AU149" s="2" t="str">
        <f>VLOOKUP(B149,[1]Sheet1!$F$1:$BB$65536,49,0)</f>
        <v>及格</v>
      </c>
    </row>
    <row r="150" spans="1:47">
      <c r="A150" s="3">
        <v>1</v>
      </c>
      <c r="B150" s="3" t="s">
        <v>334</v>
      </c>
      <c r="C150" s="2" t="str">
        <f>VLOOKUP(B150,[1]Sheet1!$F$1:$J$65536,5,0)</f>
        <v>164.5</v>
      </c>
      <c r="D150" s="2" t="str">
        <f>VLOOKUP(B150,[1]Sheet1!$F$1:$K$65536,6,0)</f>
        <v>41.9</v>
      </c>
      <c r="E150" s="2" t="str">
        <f>VLOOKUP(B150,[1]Sheet1!$F$1:$L$65536,7,0)</f>
        <v>4.4</v>
      </c>
      <c r="F150" s="2" t="str">
        <f>VLOOKUP(B150,[1]Sheet1!$F$1:$M$65536,8,0)</f>
        <v>4.3</v>
      </c>
      <c r="G150" s="2" t="str">
        <f>VLOOKUP(B150,[1]Sheet1!$F$1:$N$65536,9,0)</f>
        <v>80</v>
      </c>
      <c r="H150" s="2" t="str">
        <f>VLOOKUP(B150,[1]Sheet1!$F$1:$O$65536,10,0)</f>
        <v>低体重</v>
      </c>
      <c r="I150" s="2" t="str">
        <f>VLOOKUP(B150,[1]Sheet1!$F$1:$P$65536,11,0)</f>
        <v>2817</v>
      </c>
      <c r="J150" s="2" t="str">
        <f>VLOOKUP(B150,[1]Sheet1!$F$1:$Q$65536,12,0)</f>
        <v>85</v>
      </c>
      <c r="K150" s="2" t="str">
        <f>VLOOKUP(B150,[1]Sheet1!$F$1:$R$65536,13,0)</f>
        <v>良好</v>
      </c>
      <c r="L150" s="2" t="str">
        <f>VLOOKUP(B150,[1]Sheet1!$F$1:$S$65536,14,0)</f>
        <v>9.1</v>
      </c>
      <c r="M150" s="2" t="str">
        <f>VLOOKUP(B150,[1]Sheet1!$F$1:$T$65536,15,0)</f>
        <v>76</v>
      </c>
      <c r="N150" s="2" t="str">
        <f>VLOOKUP(B150,[1]Sheet1!$F$1:$U$65536,16,0)</f>
        <v>及格</v>
      </c>
      <c r="O150" s="2" t="str">
        <f>VLOOKUP(B150,[1]Sheet1!$F$1:$V$65536,17,0)</f>
        <v>17</v>
      </c>
      <c r="P150" s="2" t="str">
        <f>VLOOKUP(B150,[1]Sheet1!$F$1:$W$65536,18,0)</f>
        <v>80</v>
      </c>
      <c r="Q150" s="2" t="str">
        <f>VLOOKUP(B150,[1]Sheet1!$F$1:$X$65536,19,0)</f>
        <v>良好</v>
      </c>
      <c r="R150" s="2"/>
      <c r="S150" s="2"/>
      <c r="T150" s="2"/>
      <c r="U150" s="2"/>
      <c r="V150" s="2"/>
      <c r="W150" s="2"/>
      <c r="X150" s="2"/>
      <c r="Y150" s="2" t="str">
        <f>VLOOKUP(B150,[1]Sheet1!$F$1:$AF$65536,27,0)</f>
        <v>170</v>
      </c>
      <c r="Z150" s="2" t="str">
        <f>VLOOKUP(B150,[1]Sheet1!$F$1:$AG$65536,28,0)</f>
        <v>76</v>
      </c>
      <c r="AA150" s="2" t="str">
        <f>VLOOKUP(B150,[1]Sheet1!$F$1:$AH$65536,29,0)</f>
        <v>及格</v>
      </c>
      <c r="AB150" s="2" t="str">
        <f>VLOOKUP(B150,[1]Sheet1!$F$1:$AI$65536,30,0)</f>
        <v>4.21</v>
      </c>
      <c r="AC150" s="2" t="str">
        <f>VLOOKUP(B150,[1]Sheet1!$F$1:$AJ$65536,31,0)</f>
        <v>68</v>
      </c>
      <c r="AD150" s="2" t="str">
        <f>VLOOKUP(B150,[1]Sheet1!$F$1:$AL$65536,32,0)</f>
        <v>0</v>
      </c>
      <c r="AE150" s="2" t="str">
        <f>VLOOKUP(B150,[1]Sheet1!$F$1:$AL$65536,33,0)</f>
        <v>及格</v>
      </c>
      <c r="AF150" s="2" t="str">
        <f>VLOOKUP(B150,[1]Sheet1!$F$1:$AM$65536,34,0)</f>
        <v/>
      </c>
      <c r="AG150" s="2" t="str">
        <f>VLOOKUP(B150,[1]Sheet1!$F$1:$AN$65536,35,0)</f>
        <v/>
      </c>
      <c r="AH150" s="2" t="str">
        <f>VLOOKUP(B150,[1]Sheet1!$F$1:$AO$65536,36,0)</f>
        <v/>
      </c>
      <c r="AI150" s="2" t="str">
        <f>VLOOKUP(B150,[1]Sheet1!$F$1:$AP$65536,37,0)</f>
        <v/>
      </c>
      <c r="AJ150" s="2" t="str">
        <f>VLOOKUP(B150,[1]Sheet1!$F$1:$AQ$65536,38,0)</f>
        <v>38</v>
      </c>
      <c r="AK150" s="2" t="str">
        <f>VLOOKUP(B150,[1]Sheet1!$F$1:$AR$65536,39,0)</f>
        <v>76</v>
      </c>
      <c r="AL150" s="2" t="str">
        <f>VLOOKUP(B150,[1]Sheet1!$F$1:$AS$65536,40,0)</f>
        <v>0</v>
      </c>
      <c r="AM150" s="2" t="str">
        <f>VLOOKUP(B150,[1]Sheet1!$F$1:$AT$65536,41,0)</f>
        <v>及格</v>
      </c>
      <c r="AN150" s="2" t="str">
        <f>VLOOKUP(B150,[1]Sheet1!$F$1:$AU$65536,42,0)</f>
        <v/>
      </c>
      <c r="AO150" s="2" t="str">
        <f>VLOOKUP(B150,[1]Sheet1!$F$1:$AV$65536,43,0)</f>
        <v/>
      </c>
      <c r="AP150" s="2" t="str">
        <f>VLOOKUP(B150,[1]Sheet1!$F$1:$AW$65536,44,0)</f>
        <v/>
      </c>
      <c r="AQ150" s="2" t="str">
        <f>VLOOKUP(B150,[1]Sheet1!$F$1:$AX$65536,45,0)</f>
        <v/>
      </c>
      <c r="AR150" s="2" t="str">
        <f>VLOOKUP(B150,[1]Sheet1!$F$1:$AY$65536,46,0)</f>
        <v>76.8</v>
      </c>
      <c r="AS150" s="2" t="str">
        <f>VLOOKUP(B150,[1]Sheet1!$F$1:$AZ$65536,47,0)</f>
        <v>0</v>
      </c>
      <c r="AT150" s="2" t="str">
        <f>VLOOKUP(B150,[1]Sheet1!$F$1:$BA$65536,48,0)</f>
        <v>76.8</v>
      </c>
      <c r="AU150" s="2" t="str">
        <f>VLOOKUP(B150,[1]Sheet1!$F$1:$BB$65536,49,0)</f>
        <v>及格</v>
      </c>
    </row>
    <row r="151" spans="1:47">
      <c r="A151" s="3">
        <v>1</v>
      </c>
      <c r="B151" s="3" t="s">
        <v>335</v>
      </c>
      <c r="C151" s="2" t="str">
        <f>VLOOKUP(B151,[1]Sheet1!$F$1:$J$65536,5,0)</f>
        <v>168</v>
      </c>
      <c r="D151" s="2" t="str">
        <f>VLOOKUP(B151,[1]Sheet1!$F$1:$K$65536,6,0)</f>
        <v>50.1</v>
      </c>
      <c r="E151" s="2" t="str">
        <f>VLOOKUP(B151,[1]Sheet1!$F$1:$L$65536,7,0)</f>
        <v>4.9</v>
      </c>
      <c r="F151" s="2" t="str">
        <f>VLOOKUP(B151,[1]Sheet1!$F$1:$M$65536,8,0)</f>
        <v>4.9</v>
      </c>
      <c r="G151" s="2" t="str">
        <f>VLOOKUP(B151,[1]Sheet1!$F$1:$N$65536,9,0)</f>
        <v>100</v>
      </c>
      <c r="H151" s="2" t="str">
        <f>VLOOKUP(B151,[1]Sheet1!$F$1:$O$65536,10,0)</f>
        <v>正常</v>
      </c>
      <c r="I151" s="2" t="str">
        <f>VLOOKUP(B151,[1]Sheet1!$F$1:$P$65536,11,0)</f>
        <v>3331</v>
      </c>
      <c r="J151" s="2" t="str">
        <f>VLOOKUP(B151,[1]Sheet1!$F$1:$Q$65536,12,0)</f>
        <v>100</v>
      </c>
      <c r="K151" s="2" t="str">
        <f>VLOOKUP(B151,[1]Sheet1!$F$1:$R$65536,13,0)</f>
        <v>优秀</v>
      </c>
      <c r="L151" s="2" t="str">
        <f>VLOOKUP(B151,[1]Sheet1!$F$1:$S$65536,14,0)</f>
        <v>9.1</v>
      </c>
      <c r="M151" s="2" t="str">
        <f>VLOOKUP(B151,[1]Sheet1!$F$1:$T$65536,15,0)</f>
        <v>76</v>
      </c>
      <c r="N151" s="2" t="str">
        <f>VLOOKUP(B151,[1]Sheet1!$F$1:$U$65536,16,0)</f>
        <v>及格</v>
      </c>
      <c r="O151" s="2" t="str">
        <f>VLOOKUP(B151,[1]Sheet1!$F$1:$V$65536,17,0)</f>
        <v>17</v>
      </c>
      <c r="P151" s="2" t="str">
        <f>VLOOKUP(B151,[1]Sheet1!$F$1:$W$65536,18,0)</f>
        <v>80</v>
      </c>
      <c r="Q151" s="2" t="str">
        <f>VLOOKUP(B151,[1]Sheet1!$F$1:$X$65536,19,0)</f>
        <v>良好</v>
      </c>
      <c r="R151" s="2"/>
      <c r="S151" s="2"/>
      <c r="T151" s="2"/>
      <c r="U151" s="2"/>
      <c r="V151" s="2"/>
      <c r="W151" s="2"/>
      <c r="X151" s="2"/>
      <c r="Y151" s="2" t="str">
        <f>VLOOKUP(B151,[1]Sheet1!$F$1:$AF$65536,27,0)</f>
        <v>170</v>
      </c>
      <c r="Z151" s="2" t="str">
        <f>VLOOKUP(B151,[1]Sheet1!$F$1:$AG$65536,28,0)</f>
        <v>76</v>
      </c>
      <c r="AA151" s="2" t="str">
        <f>VLOOKUP(B151,[1]Sheet1!$F$1:$AH$65536,29,0)</f>
        <v>及格</v>
      </c>
      <c r="AB151" s="2" t="str">
        <f>VLOOKUP(B151,[1]Sheet1!$F$1:$AI$65536,30,0)</f>
        <v>3.46</v>
      </c>
      <c r="AC151" s="2" t="str">
        <f>VLOOKUP(B151,[1]Sheet1!$F$1:$AJ$65536,31,0)</f>
        <v>85</v>
      </c>
      <c r="AD151" s="2" t="str">
        <f>VLOOKUP(B151,[1]Sheet1!$F$1:$AL$65536,32,0)</f>
        <v>0</v>
      </c>
      <c r="AE151" s="2" t="str">
        <f>VLOOKUP(B151,[1]Sheet1!$F$1:$AL$65536,33,0)</f>
        <v>良好</v>
      </c>
      <c r="AF151" s="2" t="str">
        <f>VLOOKUP(B151,[1]Sheet1!$F$1:$AM$65536,34,0)</f>
        <v/>
      </c>
      <c r="AG151" s="2" t="str">
        <f>VLOOKUP(B151,[1]Sheet1!$F$1:$AN$65536,35,0)</f>
        <v/>
      </c>
      <c r="AH151" s="2" t="str">
        <f>VLOOKUP(B151,[1]Sheet1!$F$1:$AO$65536,36,0)</f>
        <v/>
      </c>
      <c r="AI151" s="2" t="str">
        <f>VLOOKUP(B151,[1]Sheet1!$F$1:$AP$65536,37,0)</f>
        <v/>
      </c>
      <c r="AJ151" s="2" t="str">
        <f>VLOOKUP(B151,[1]Sheet1!$F$1:$AQ$65536,38,0)</f>
        <v>45</v>
      </c>
      <c r="AK151" s="2" t="str">
        <f>VLOOKUP(B151,[1]Sheet1!$F$1:$AR$65536,39,0)</f>
        <v>85</v>
      </c>
      <c r="AL151" s="2" t="str">
        <f>VLOOKUP(B151,[1]Sheet1!$F$1:$AS$65536,40,0)</f>
        <v>0</v>
      </c>
      <c r="AM151" s="2" t="str">
        <f>VLOOKUP(B151,[1]Sheet1!$F$1:$AT$65536,41,0)</f>
        <v>良好</v>
      </c>
      <c r="AN151" s="2" t="str">
        <f>VLOOKUP(B151,[1]Sheet1!$F$1:$AU$65536,42,0)</f>
        <v/>
      </c>
      <c r="AO151" s="2" t="str">
        <f>VLOOKUP(B151,[1]Sheet1!$F$1:$AV$65536,43,0)</f>
        <v/>
      </c>
      <c r="AP151" s="2" t="str">
        <f>VLOOKUP(B151,[1]Sheet1!$F$1:$AW$65536,44,0)</f>
        <v/>
      </c>
      <c r="AQ151" s="2" t="str">
        <f>VLOOKUP(B151,[1]Sheet1!$F$1:$AX$65536,45,0)</f>
        <v/>
      </c>
      <c r="AR151" s="2" t="str">
        <f>VLOOKUP(B151,[1]Sheet1!$F$1:$AY$65536,46,0)</f>
        <v>86.3</v>
      </c>
      <c r="AS151" s="2" t="str">
        <f>VLOOKUP(B151,[1]Sheet1!$F$1:$AZ$65536,47,0)</f>
        <v>0</v>
      </c>
      <c r="AT151" s="2" t="str">
        <f>VLOOKUP(B151,[1]Sheet1!$F$1:$BA$65536,48,0)</f>
        <v>86.3</v>
      </c>
      <c r="AU151" s="2" t="str">
        <f>VLOOKUP(B151,[1]Sheet1!$F$1:$BB$65536,49,0)</f>
        <v>良好</v>
      </c>
    </row>
    <row r="152" spans="1:47">
      <c r="A152" s="3">
        <v>1</v>
      </c>
      <c r="B152" s="3" t="s">
        <v>336</v>
      </c>
      <c r="C152" s="2" t="str">
        <f>VLOOKUP(B152,[1]Sheet1!$F$1:$J$65536,5,0)</f>
        <v>163.5</v>
      </c>
      <c r="D152" s="2" t="str">
        <f>VLOOKUP(B152,[1]Sheet1!$F$1:$K$65536,6,0)</f>
        <v>48.8</v>
      </c>
      <c r="E152" s="2" t="str">
        <f>VLOOKUP(B152,[1]Sheet1!$F$1:$L$65536,7,0)</f>
        <v>4.1</v>
      </c>
      <c r="F152" s="2" t="str">
        <f>VLOOKUP(B152,[1]Sheet1!$F$1:$M$65536,8,0)</f>
        <v>4.2</v>
      </c>
      <c r="G152" s="2" t="str">
        <f>VLOOKUP(B152,[1]Sheet1!$F$1:$N$65536,9,0)</f>
        <v>100</v>
      </c>
      <c r="H152" s="2" t="str">
        <f>VLOOKUP(B152,[1]Sheet1!$F$1:$O$65536,10,0)</f>
        <v>正常</v>
      </c>
      <c r="I152" s="2" t="str">
        <f>VLOOKUP(B152,[1]Sheet1!$F$1:$P$65536,11,0)</f>
        <v>2905</v>
      </c>
      <c r="J152" s="2" t="str">
        <f>VLOOKUP(B152,[1]Sheet1!$F$1:$Q$65536,12,0)</f>
        <v>85</v>
      </c>
      <c r="K152" s="2" t="str">
        <f>VLOOKUP(B152,[1]Sheet1!$F$1:$R$65536,13,0)</f>
        <v>良好</v>
      </c>
      <c r="L152" s="2" t="str">
        <f>VLOOKUP(B152,[1]Sheet1!$F$1:$S$65536,14,0)</f>
        <v>9</v>
      </c>
      <c r="M152" s="2" t="str">
        <f>VLOOKUP(B152,[1]Sheet1!$F$1:$T$65536,15,0)</f>
        <v>76</v>
      </c>
      <c r="N152" s="2" t="str">
        <f>VLOOKUP(B152,[1]Sheet1!$F$1:$U$65536,16,0)</f>
        <v>及格</v>
      </c>
      <c r="O152" s="2" t="str">
        <f>VLOOKUP(B152,[1]Sheet1!$F$1:$V$65536,17,0)</f>
        <v>20</v>
      </c>
      <c r="P152" s="2" t="str">
        <f>VLOOKUP(B152,[1]Sheet1!$F$1:$W$65536,18,0)</f>
        <v>85</v>
      </c>
      <c r="Q152" s="2" t="str">
        <f>VLOOKUP(B152,[1]Sheet1!$F$1:$X$65536,19,0)</f>
        <v>良好</v>
      </c>
      <c r="R152" s="2"/>
      <c r="S152" s="2"/>
      <c r="T152" s="2"/>
      <c r="U152" s="2"/>
      <c r="V152" s="2"/>
      <c r="W152" s="2"/>
      <c r="X152" s="2"/>
      <c r="Y152" s="2" t="str">
        <f>VLOOKUP(B152,[1]Sheet1!$F$1:$AF$65536,27,0)</f>
        <v>170</v>
      </c>
      <c r="Z152" s="2" t="str">
        <f>VLOOKUP(B152,[1]Sheet1!$F$1:$AG$65536,28,0)</f>
        <v>76</v>
      </c>
      <c r="AA152" s="2" t="str">
        <f>VLOOKUP(B152,[1]Sheet1!$F$1:$AH$65536,29,0)</f>
        <v>及格</v>
      </c>
      <c r="AB152" s="2" t="str">
        <f>VLOOKUP(B152,[1]Sheet1!$F$1:$AI$65536,30,0)</f>
        <v>4.25</v>
      </c>
      <c r="AC152" s="2" t="str">
        <f>VLOOKUP(B152,[1]Sheet1!$F$1:$AJ$65536,31,0)</f>
        <v>68</v>
      </c>
      <c r="AD152" s="2" t="str">
        <f>VLOOKUP(B152,[1]Sheet1!$F$1:$AL$65536,32,0)</f>
        <v>0</v>
      </c>
      <c r="AE152" s="2" t="str">
        <f>VLOOKUP(B152,[1]Sheet1!$F$1:$AL$65536,33,0)</f>
        <v>及格</v>
      </c>
      <c r="AF152" s="2" t="str">
        <f>VLOOKUP(B152,[1]Sheet1!$F$1:$AM$65536,34,0)</f>
        <v/>
      </c>
      <c r="AG152" s="2" t="str">
        <f>VLOOKUP(B152,[1]Sheet1!$F$1:$AN$65536,35,0)</f>
        <v/>
      </c>
      <c r="AH152" s="2" t="str">
        <f>VLOOKUP(B152,[1]Sheet1!$F$1:$AO$65536,36,0)</f>
        <v/>
      </c>
      <c r="AI152" s="2" t="str">
        <f>VLOOKUP(B152,[1]Sheet1!$F$1:$AP$65536,37,0)</f>
        <v/>
      </c>
      <c r="AJ152" s="2" t="str">
        <f>VLOOKUP(B152,[1]Sheet1!$F$1:$AQ$65536,38,0)</f>
        <v>50</v>
      </c>
      <c r="AK152" s="2" t="str">
        <f>VLOOKUP(B152,[1]Sheet1!$F$1:$AR$65536,39,0)</f>
        <v>95</v>
      </c>
      <c r="AL152" s="2" t="str">
        <f>VLOOKUP(B152,[1]Sheet1!$F$1:$AS$65536,40,0)</f>
        <v>0</v>
      </c>
      <c r="AM152" s="2" t="str">
        <f>VLOOKUP(B152,[1]Sheet1!$F$1:$AT$65536,41,0)</f>
        <v>优秀</v>
      </c>
      <c r="AN152" s="2" t="str">
        <f>VLOOKUP(B152,[1]Sheet1!$F$1:$AU$65536,42,0)</f>
        <v/>
      </c>
      <c r="AO152" s="2" t="str">
        <f>VLOOKUP(B152,[1]Sheet1!$F$1:$AV$65536,43,0)</f>
        <v/>
      </c>
      <c r="AP152" s="2" t="str">
        <f>VLOOKUP(B152,[1]Sheet1!$F$1:$AW$65536,44,0)</f>
        <v/>
      </c>
      <c r="AQ152" s="2" t="str">
        <f>VLOOKUP(B152,[1]Sheet1!$F$1:$AX$65536,45,0)</f>
        <v/>
      </c>
      <c r="AR152" s="2" t="str">
        <f>VLOOKUP(B152,[1]Sheet1!$F$1:$AY$65536,46,0)</f>
        <v>82.2</v>
      </c>
      <c r="AS152" s="2" t="str">
        <f>VLOOKUP(B152,[1]Sheet1!$F$1:$AZ$65536,47,0)</f>
        <v>0</v>
      </c>
      <c r="AT152" s="2" t="str">
        <f>VLOOKUP(B152,[1]Sheet1!$F$1:$BA$65536,48,0)</f>
        <v>82.2</v>
      </c>
      <c r="AU152" s="2" t="str">
        <f>VLOOKUP(B152,[1]Sheet1!$F$1:$BB$65536,49,0)</f>
        <v>良好</v>
      </c>
    </row>
    <row r="153" spans="1:47">
      <c r="A153" s="3">
        <v>1</v>
      </c>
      <c r="B153" s="3" t="s">
        <v>337</v>
      </c>
      <c r="C153" s="2" t="str">
        <f>VLOOKUP(B153,[1]Sheet1!$F$1:$J$65536,5,0)</f>
        <v>156</v>
      </c>
      <c r="D153" s="2" t="str">
        <f>VLOOKUP(B153,[1]Sheet1!$F$1:$K$65536,6,0)</f>
        <v>43</v>
      </c>
      <c r="E153" s="2" t="str">
        <f>VLOOKUP(B153,[1]Sheet1!$F$1:$L$65536,7,0)</f>
        <v>4.6</v>
      </c>
      <c r="F153" s="2" t="str">
        <f>VLOOKUP(B153,[1]Sheet1!$F$1:$M$65536,8,0)</f>
        <v>4.8</v>
      </c>
      <c r="G153" s="2" t="str">
        <f>VLOOKUP(B153,[1]Sheet1!$F$1:$N$65536,9,0)</f>
        <v>100</v>
      </c>
      <c r="H153" s="2" t="str">
        <f>VLOOKUP(B153,[1]Sheet1!$F$1:$O$65536,10,0)</f>
        <v>正常</v>
      </c>
      <c r="I153" s="2" t="str">
        <f>VLOOKUP(B153,[1]Sheet1!$F$1:$P$65536,11,0)</f>
        <v>2680</v>
      </c>
      <c r="J153" s="2" t="str">
        <f>VLOOKUP(B153,[1]Sheet1!$F$1:$Q$65536,12,0)</f>
        <v>80</v>
      </c>
      <c r="K153" s="2" t="str">
        <f>VLOOKUP(B153,[1]Sheet1!$F$1:$R$65536,13,0)</f>
        <v>良好</v>
      </c>
      <c r="L153" s="2" t="str">
        <f>VLOOKUP(B153,[1]Sheet1!$F$1:$S$65536,14,0)</f>
        <v>8.2</v>
      </c>
      <c r="M153" s="2" t="str">
        <f>VLOOKUP(B153,[1]Sheet1!$F$1:$T$65536,15,0)</f>
        <v>85</v>
      </c>
      <c r="N153" s="2" t="str">
        <f>VLOOKUP(B153,[1]Sheet1!$F$1:$U$65536,16,0)</f>
        <v>良好</v>
      </c>
      <c r="O153" s="2" t="str">
        <f>VLOOKUP(B153,[1]Sheet1!$F$1:$V$65536,17,0)</f>
        <v>17</v>
      </c>
      <c r="P153" s="2" t="str">
        <f>VLOOKUP(B153,[1]Sheet1!$F$1:$W$65536,18,0)</f>
        <v>80</v>
      </c>
      <c r="Q153" s="2" t="str">
        <f>VLOOKUP(B153,[1]Sheet1!$F$1:$X$65536,19,0)</f>
        <v>良好</v>
      </c>
      <c r="R153" s="2"/>
      <c r="S153" s="2"/>
      <c r="T153" s="2"/>
      <c r="U153" s="2"/>
      <c r="V153" s="2"/>
      <c r="W153" s="2"/>
      <c r="X153" s="2"/>
      <c r="Y153" s="2" t="str">
        <f>VLOOKUP(B153,[1]Sheet1!$F$1:$AF$65536,27,0)</f>
        <v>170</v>
      </c>
      <c r="Z153" s="2" t="str">
        <f>VLOOKUP(B153,[1]Sheet1!$F$1:$AG$65536,28,0)</f>
        <v>76</v>
      </c>
      <c r="AA153" s="2" t="str">
        <f>VLOOKUP(B153,[1]Sheet1!$F$1:$AH$65536,29,0)</f>
        <v>及格</v>
      </c>
      <c r="AB153" s="2" t="str">
        <f>VLOOKUP(B153,[1]Sheet1!$F$1:$AI$65536,30,0)</f>
        <v>3.55</v>
      </c>
      <c r="AC153" s="2" t="str">
        <f>VLOOKUP(B153,[1]Sheet1!$F$1:$AJ$65536,31,0)</f>
        <v>80</v>
      </c>
      <c r="AD153" s="2" t="str">
        <f>VLOOKUP(B153,[1]Sheet1!$F$1:$AL$65536,32,0)</f>
        <v>0</v>
      </c>
      <c r="AE153" s="2" t="str">
        <f>VLOOKUP(B153,[1]Sheet1!$F$1:$AL$65536,33,0)</f>
        <v>良好</v>
      </c>
      <c r="AF153" s="2" t="str">
        <f>VLOOKUP(B153,[1]Sheet1!$F$1:$AM$65536,34,0)</f>
        <v/>
      </c>
      <c r="AG153" s="2" t="str">
        <f>VLOOKUP(B153,[1]Sheet1!$F$1:$AN$65536,35,0)</f>
        <v/>
      </c>
      <c r="AH153" s="2" t="str">
        <f>VLOOKUP(B153,[1]Sheet1!$F$1:$AO$65536,36,0)</f>
        <v/>
      </c>
      <c r="AI153" s="2" t="str">
        <f>VLOOKUP(B153,[1]Sheet1!$F$1:$AP$65536,37,0)</f>
        <v/>
      </c>
      <c r="AJ153" s="2" t="str">
        <f>VLOOKUP(B153,[1]Sheet1!$F$1:$AQ$65536,38,0)</f>
        <v>42</v>
      </c>
      <c r="AK153" s="2" t="str">
        <f>VLOOKUP(B153,[1]Sheet1!$F$1:$AR$65536,39,0)</f>
        <v>80</v>
      </c>
      <c r="AL153" s="2" t="str">
        <f>VLOOKUP(B153,[1]Sheet1!$F$1:$AS$65536,40,0)</f>
        <v>0</v>
      </c>
      <c r="AM153" s="2" t="str">
        <f>VLOOKUP(B153,[1]Sheet1!$F$1:$AT$65536,41,0)</f>
        <v>良好</v>
      </c>
      <c r="AN153" s="2" t="str">
        <f>VLOOKUP(B153,[1]Sheet1!$F$1:$AU$65536,42,0)</f>
        <v/>
      </c>
      <c r="AO153" s="2" t="str">
        <f>VLOOKUP(B153,[1]Sheet1!$F$1:$AV$65536,43,0)</f>
        <v/>
      </c>
      <c r="AP153" s="2" t="str">
        <f>VLOOKUP(B153,[1]Sheet1!$F$1:$AW$65536,44,0)</f>
        <v/>
      </c>
      <c r="AQ153" s="2" t="str">
        <f>VLOOKUP(B153,[1]Sheet1!$F$1:$AX$65536,45,0)</f>
        <v/>
      </c>
      <c r="AR153" s="2" t="str">
        <f>VLOOKUP(B153,[1]Sheet1!$F$1:$AY$65536,46,0)</f>
        <v>83.6</v>
      </c>
      <c r="AS153" s="2" t="str">
        <f>VLOOKUP(B153,[1]Sheet1!$F$1:$AZ$65536,47,0)</f>
        <v>0</v>
      </c>
      <c r="AT153" s="2" t="str">
        <f>VLOOKUP(B153,[1]Sheet1!$F$1:$BA$65536,48,0)</f>
        <v>83.6</v>
      </c>
      <c r="AU153" s="2" t="str">
        <f>VLOOKUP(B153,[1]Sheet1!$F$1:$BB$65536,49,0)</f>
        <v>良好</v>
      </c>
    </row>
    <row r="154" spans="1:47">
      <c r="A154" s="3">
        <v>1</v>
      </c>
      <c r="B154" s="3" t="s">
        <v>338</v>
      </c>
      <c r="C154" s="2" t="str">
        <f>VLOOKUP(B154,[1]Sheet1!$F$1:$J$65536,5,0)</f>
        <v>168</v>
      </c>
      <c r="D154" s="2" t="str">
        <f>VLOOKUP(B154,[1]Sheet1!$F$1:$K$65536,6,0)</f>
        <v>53.5</v>
      </c>
      <c r="E154" s="2" t="str">
        <f>VLOOKUP(B154,[1]Sheet1!$F$1:$L$65536,7,0)</f>
        <v>4.5</v>
      </c>
      <c r="F154" s="2" t="str">
        <f>VLOOKUP(B154,[1]Sheet1!$F$1:$M$65536,8,0)</f>
        <v>4.3</v>
      </c>
      <c r="G154" s="2" t="str">
        <f>VLOOKUP(B154,[1]Sheet1!$F$1:$N$65536,9,0)</f>
        <v>100</v>
      </c>
      <c r="H154" s="2" t="str">
        <f>VLOOKUP(B154,[1]Sheet1!$F$1:$O$65536,10,0)</f>
        <v>正常</v>
      </c>
      <c r="I154" s="2" t="str">
        <f>VLOOKUP(B154,[1]Sheet1!$F$1:$P$65536,11,0)</f>
        <v>3150</v>
      </c>
      <c r="J154" s="2" t="str">
        <f>VLOOKUP(B154,[1]Sheet1!$F$1:$Q$65536,12,0)</f>
        <v>100</v>
      </c>
      <c r="K154" s="2" t="str">
        <f>VLOOKUP(B154,[1]Sheet1!$F$1:$R$65536,13,0)</f>
        <v>优秀</v>
      </c>
      <c r="L154" s="2" t="str">
        <f>VLOOKUP(B154,[1]Sheet1!$F$1:$S$65536,14,0)</f>
        <v>8.8</v>
      </c>
      <c r="M154" s="2" t="str">
        <f>VLOOKUP(B154,[1]Sheet1!$F$1:$T$65536,15,0)</f>
        <v>78</v>
      </c>
      <c r="N154" s="2" t="str">
        <f>VLOOKUP(B154,[1]Sheet1!$F$1:$U$65536,16,0)</f>
        <v>及格</v>
      </c>
      <c r="O154" s="2" t="str">
        <f>VLOOKUP(B154,[1]Sheet1!$F$1:$V$65536,17,0)</f>
        <v>20</v>
      </c>
      <c r="P154" s="2" t="str">
        <f>VLOOKUP(B154,[1]Sheet1!$F$1:$W$65536,18,0)</f>
        <v>85</v>
      </c>
      <c r="Q154" s="2" t="str">
        <f>VLOOKUP(B154,[1]Sheet1!$F$1:$X$65536,19,0)</f>
        <v>良好</v>
      </c>
      <c r="R154" s="2"/>
      <c r="S154" s="2"/>
      <c r="T154" s="2"/>
      <c r="U154" s="2"/>
      <c r="V154" s="2"/>
      <c r="W154" s="2"/>
      <c r="X154" s="2"/>
      <c r="Y154" s="2" t="str">
        <f>VLOOKUP(B154,[1]Sheet1!$F$1:$AF$65536,27,0)</f>
        <v>160</v>
      </c>
      <c r="Z154" s="2" t="str">
        <f>VLOOKUP(B154,[1]Sheet1!$F$1:$AG$65536,28,0)</f>
        <v>68</v>
      </c>
      <c r="AA154" s="2" t="str">
        <f>VLOOKUP(B154,[1]Sheet1!$F$1:$AH$65536,29,0)</f>
        <v>及格</v>
      </c>
      <c r="AB154" s="2" t="str">
        <f>VLOOKUP(B154,[1]Sheet1!$F$1:$AI$65536,30,0)</f>
        <v>3.55</v>
      </c>
      <c r="AC154" s="2" t="str">
        <f>VLOOKUP(B154,[1]Sheet1!$F$1:$AJ$65536,31,0)</f>
        <v>80</v>
      </c>
      <c r="AD154" s="2" t="str">
        <f>VLOOKUP(B154,[1]Sheet1!$F$1:$AL$65536,32,0)</f>
        <v>0</v>
      </c>
      <c r="AE154" s="2" t="str">
        <f>VLOOKUP(B154,[1]Sheet1!$F$1:$AL$65536,33,0)</f>
        <v>良好</v>
      </c>
      <c r="AF154" s="2" t="str">
        <f>VLOOKUP(B154,[1]Sheet1!$F$1:$AM$65536,34,0)</f>
        <v/>
      </c>
      <c r="AG154" s="2" t="str">
        <f>VLOOKUP(B154,[1]Sheet1!$F$1:$AN$65536,35,0)</f>
        <v/>
      </c>
      <c r="AH154" s="2" t="str">
        <f>VLOOKUP(B154,[1]Sheet1!$F$1:$AO$65536,36,0)</f>
        <v/>
      </c>
      <c r="AI154" s="2" t="str">
        <f>VLOOKUP(B154,[1]Sheet1!$F$1:$AP$65536,37,0)</f>
        <v/>
      </c>
      <c r="AJ154" s="2" t="str">
        <f>VLOOKUP(B154,[1]Sheet1!$F$1:$AQ$65536,38,0)</f>
        <v>47</v>
      </c>
      <c r="AK154" s="2" t="str">
        <f>VLOOKUP(B154,[1]Sheet1!$F$1:$AR$65536,39,0)</f>
        <v>85</v>
      </c>
      <c r="AL154" s="2" t="str">
        <f>VLOOKUP(B154,[1]Sheet1!$F$1:$AS$65536,40,0)</f>
        <v>0</v>
      </c>
      <c r="AM154" s="2" t="str">
        <f>VLOOKUP(B154,[1]Sheet1!$F$1:$AT$65536,41,0)</f>
        <v>良好</v>
      </c>
      <c r="AN154" s="2" t="str">
        <f>VLOOKUP(B154,[1]Sheet1!$F$1:$AU$65536,42,0)</f>
        <v/>
      </c>
      <c r="AO154" s="2" t="str">
        <f>VLOOKUP(B154,[1]Sheet1!$F$1:$AV$65536,43,0)</f>
        <v/>
      </c>
      <c r="AP154" s="2" t="str">
        <f>VLOOKUP(B154,[1]Sheet1!$F$1:$AW$65536,44,0)</f>
        <v/>
      </c>
      <c r="AQ154" s="2" t="str">
        <f>VLOOKUP(B154,[1]Sheet1!$F$1:$AX$65536,45,0)</f>
        <v/>
      </c>
      <c r="AR154" s="2" t="str">
        <f>VLOOKUP(B154,[1]Sheet1!$F$1:$AY$65536,46,0)</f>
        <v>85.4</v>
      </c>
      <c r="AS154" s="2" t="str">
        <f>VLOOKUP(B154,[1]Sheet1!$F$1:$AZ$65536,47,0)</f>
        <v>0</v>
      </c>
      <c r="AT154" s="2" t="str">
        <f>VLOOKUP(B154,[1]Sheet1!$F$1:$BA$65536,48,0)</f>
        <v>85.4</v>
      </c>
      <c r="AU154" s="2" t="str">
        <f>VLOOKUP(B154,[1]Sheet1!$F$1:$BB$65536,49,0)</f>
        <v>良好</v>
      </c>
    </row>
    <row r="155" spans="1:47">
      <c r="A155" s="3">
        <v>1</v>
      </c>
      <c r="B155" s="3" t="s">
        <v>339</v>
      </c>
      <c r="C155" s="2" t="str">
        <f>VLOOKUP(B155,[1]Sheet1!$F$1:$J$65536,5,0)</f>
        <v>178.5</v>
      </c>
      <c r="D155" s="2" t="str">
        <f>VLOOKUP(B155,[1]Sheet1!$F$1:$K$65536,6,0)</f>
        <v>64.2</v>
      </c>
      <c r="E155" s="2" t="str">
        <f>VLOOKUP(B155,[1]Sheet1!$F$1:$L$65536,7,0)</f>
        <v>5.2</v>
      </c>
      <c r="F155" s="2" t="str">
        <f>VLOOKUP(B155,[1]Sheet1!$F$1:$M$65536,8,0)</f>
        <v>5.1</v>
      </c>
      <c r="G155" s="2" t="str">
        <f>VLOOKUP(B155,[1]Sheet1!$F$1:$N$65536,9,0)</f>
        <v>100</v>
      </c>
      <c r="H155" s="2" t="str">
        <f>VLOOKUP(B155,[1]Sheet1!$F$1:$O$65536,10,0)</f>
        <v>正常</v>
      </c>
      <c r="I155" s="2" t="str">
        <f>VLOOKUP(B155,[1]Sheet1!$F$1:$P$65536,11,0)</f>
        <v>4935</v>
      </c>
      <c r="J155" s="2" t="str">
        <f>VLOOKUP(B155,[1]Sheet1!$F$1:$Q$65536,12,0)</f>
        <v>100</v>
      </c>
      <c r="K155" s="2" t="str">
        <f>VLOOKUP(B155,[1]Sheet1!$F$1:$R$65536,13,0)</f>
        <v>优秀</v>
      </c>
      <c r="L155" s="2" t="str">
        <f>VLOOKUP(B155,[1]Sheet1!$F$1:$S$65536,14,0)</f>
        <v>7.3</v>
      </c>
      <c r="M155" s="2" t="str">
        <f>VLOOKUP(B155,[1]Sheet1!$F$1:$T$65536,15,0)</f>
        <v>100</v>
      </c>
      <c r="N155" s="2" t="str">
        <f>VLOOKUP(B155,[1]Sheet1!$F$1:$U$65536,16,0)</f>
        <v>优秀</v>
      </c>
      <c r="O155" s="2" t="str">
        <f>VLOOKUP(B155,[1]Sheet1!$F$1:$V$65536,17,0)</f>
        <v>15</v>
      </c>
      <c r="P155" s="2" t="str">
        <f>VLOOKUP(B155,[1]Sheet1!$F$1:$W$65536,18,0)</f>
        <v>80</v>
      </c>
      <c r="Q155" s="2" t="str">
        <f>VLOOKUP(B155,[1]Sheet1!$F$1:$X$65536,19,0)</f>
        <v>良好</v>
      </c>
      <c r="R155" s="2"/>
      <c r="S155" s="2"/>
      <c r="T155" s="2"/>
      <c r="U155" s="2"/>
      <c r="V155" s="2"/>
      <c r="W155" s="2"/>
      <c r="X155" s="2"/>
      <c r="Y155" s="2" t="str">
        <f>VLOOKUP(B155,[1]Sheet1!$F$1:$AF$65536,27,0)</f>
        <v>240</v>
      </c>
      <c r="Z155" s="2" t="str">
        <f>VLOOKUP(B155,[1]Sheet1!$F$1:$AG$65536,28,0)</f>
        <v>90</v>
      </c>
      <c r="AA155" s="2" t="str">
        <f>VLOOKUP(B155,[1]Sheet1!$F$1:$AH$65536,29,0)</f>
        <v>优秀</v>
      </c>
      <c r="AB155" s="2" t="str">
        <f>VLOOKUP(B155,[1]Sheet1!$F$1:$AI$65536,30,0)</f>
        <v/>
      </c>
      <c r="AC155" s="2" t="str">
        <f>VLOOKUP(B155,[1]Sheet1!$F$1:$AJ$65536,31,0)</f>
        <v/>
      </c>
      <c r="AD155" s="2" t="str">
        <f>VLOOKUP(B155,[1]Sheet1!$F$1:$AL$65536,32,0)</f>
        <v/>
      </c>
      <c r="AE155" s="2" t="str">
        <f>VLOOKUP(B155,[1]Sheet1!$F$1:$AL$65536,33,0)</f>
        <v/>
      </c>
      <c r="AF155" s="2" t="str">
        <f>VLOOKUP(B155,[1]Sheet1!$F$1:$AM$65536,34,0)</f>
        <v>4.12</v>
      </c>
      <c r="AG155" s="2" t="str">
        <f>VLOOKUP(B155,[1]Sheet1!$F$1:$AN$65536,35,0)</f>
        <v>76</v>
      </c>
      <c r="AH155" s="2" t="str">
        <f>VLOOKUP(B155,[1]Sheet1!$F$1:$AO$65536,36,0)</f>
        <v>0</v>
      </c>
      <c r="AI155" s="2" t="str">
        <f>VLOOKUP(B155,[1]Sheet1!$F$1:$AP$65536,37,0)</f>
        <v>及格</v>
      </c>
      <c r="AJ155" s="2" t="str">
        <f>VLOOKUP(B155,[1]Sheet1!$F$1:$AQ$65536,38,0)</f>
        <v/>
      </c>
      <c r="AK155" s="2" t="str">
        <f>VLOOKUP(B155,[1]Sheet1!$F$1:$AR$65536,39,0)</f>
        <v/>
      </c>
      <c r="AL155" s="2" t="str">
        <f>VLOOKUP(B155,[1]Sheet1!$F$1:$AS$65536,40,0)</f>
        <v/>
      </c>
      <c r="AM155" s="2" t="str">
        <f>VLOOKUP(B155,[1]Sheet1!$F$1:$AT$65536,41,0)</f>
        <v/>
      </c>
      <c r="AN155" s="2" t="str">
        <f>VLOOKUP(B155,[1]Sheet1!$F$1:$AU$65536,42,0)</f>
        <v>5</v>
      </c>
      <c r="AO155" s="2" t="str">
        <f>VLOOKUP(B155,[1]Sheet1!$F$1:$AV$65536,43,0)</f>
        <v>50</v>
      </c>
      <c r="AP155" s="2" t="str">
        <f>VLOOKUP(B155,[1]Sheet1!$F$1:$AW$65536,44,0)</f>
        <v>0</v>
      </c>
      <c r="AQ155" s="2" t="str">
        <f>VLOOKUP(B155,[1]Sheet1!$F$1:$AX$65536,45,0)</f>
        <v>不及格</v>
      </c>
      <c r="AR155" s="2" t="str">
        <f>VLOOKUP(B155,[1]Sheet1!$F$1:$AY$65536,46,0)</f>
        <v>87.2</v>
      </c>
      <c r="AS155" s="2" t="str">
        <f>VLOOKUP(B155,[1]Sheet1!$F$1:$AZ$65536,47,0)</f>
        <v>0</v>
      </c>
      <c r="AT155" s="2" t="str">
        <f>VLOOKUP(B155,[1]Sheet1!$F$1:$BA$65536,48,0)</f>
        <v>87.2</v>
      </c>
      <c r="AU155" s="2" t="str">
        <f>VLOOKUP(B155,[1]Sheet1!$F$1:$BB$65536,49,0)</f>
        <v>良好</v>
      </c>
    </row>
    <row r="156" spans="1:47">
      <c r="A156" s="3">
        <v>1</v>
      </c>
      <c r="B156" s="3" t="s">
        <v>340</v>
      </c>
      <c r="C156" s="2" t="str">
        <f>VLOOKUP(B156,[1]Sheet1!$F$1:$J$65536,5,0)</f>
        <v>171.5</v>
      </c>
      <c r="D156" s="2" t="str">
        <f>VLOOKUP(B156,[1]Sheet1!$F$1:$K$65536,6,0)</f>
        <v>76.1</v>
      </c>
      <c r="E156" s="2" t="str">
        <f>VLOOKUP(B156,[1]Sheet1!$F$1:$L$65536,7,0)</f>
        <v>4.6</v>
      </c>
      <c r="F156" s="2" t="str">
        <f>VLOOKUP(B156,[1]Sheet1!$F$1:$M$65536,8,0)</f>
        <v>4.9</v>
      </c>
      <c r="G156" s="2" t="str">
        <f>VLOOKUP(B156,[1]Sheet1!$F$1:$N$65536,9,0)</f>
        <v>80</v>
      </c>
      <c r="H156" s="2" t="str">
        <f>VLOOKUP(B156,[1]Sheet1!$F$1:$O$65536,10,0)</f>
        <v>超重</v>
      </c>
      <c r="I156" s="2" t="str">
        <f>VLOOKUP(B156,[1]Sheet1!$F$1:$P$65536,11,0)</f>
        <v>4459</v>
      </c>
      <c r="J156" s="2" t="str">
        <f>VLOOKUP(B156,[1]Sheet1!$F$1:$Q$65536,12,0)</f>
        <v>100</v>
      </c>
      <c r="K156" s="2" t="str">
        <f>VLOOKUP(B156,[1]Sheet1!$F$1:$R$65536,13,0)</f>
        <v>优秀</v>
      </c>
      <c r="L156" s="2" t="str">
        <f>VLOOKUP(B156,[1]Sheet1!$F$1:$S$65536,14,0)</f>
        <v>8</v>
      </c>
      <c r="M156" s="2" t="str">
        <f>VLOOKUP(B156,[1]Sheet1!$F$1:$T$65536,15,0)</f>
        <v>76</v>
      </c>
      <c r="N156" s="2" t="str">
        <f>VLOOKUP(B156,[1]Sheet1!$F$1:$U$65536,16,0)</f>
        <v>及格</v>
      </c>
      <c r="O156" s="2" t="str">
        <f>VLOOKUP(B156,[1]Sheet1!$F$1:$V$65536,17,0)</f>
        <v>19</v>
      </c>
      <c r="P156" s="2" t="str">
        <f>VLOOKUP(B156,[1]Sheet1!$F$1:$W$65536,18,0)</f>
        <v>90</v>
      </c>
      <c r="Q156" s="2" t="str">
        <f>VLOOKUP(B156,[1]Sheet1!$F$1:$X$65536,19,0)</f>
        <v>优秀</v>
      </c>
      <c r="R156" s="2"/>
      <c r="S156" s="2"/>
      <c r="T156" s="2"/>
      <c r="U156" s="2"/>
      <c r="V156" s="2"/>
      <c r="W156" s="2"/>
      <c r="X156" s="2"/>
      <c r="Y156" s="2" t="str">
        <f>VLOOKUP(B156,[1]Sheet1!$F$1:$AF$65536,27,0)</f>
        <v>190</v>
      </c>
      <c r="Z156" s="2" t="str">
        <f>VLOOKUP(B156,[1]Sheet1!$F$1:$AG$65536,28,0)</f>
        <v>62</v>
      </c>
      <c r="AA156" s="2" t="str">
        <f>VLOOKUP(B156,[1]Sheet1!$F$1:$AH$65536,29,0)</f>
        <v>及格</v>
      </c>
      <c r="AB156" s="2" t="str">
        <f>VLOOKUP(B156,[1]Sheet1!$F$1:$AI$65536,30,0)</f>
        <v/>
      </c>
      <c r="AC156" s="2" t="str">
        <f>VLOOKUP(B156,[1]Sheet1!$F$1:$AJ$65536,31,0)</f>
        <v/>
      </c>
      <c r="AD156" s="2" t="str">
        <f>VLOOKUP(B156,[1]Sheet1!$F$1:$AL$65536,32,0)</f>
        <v/>
      </c>
      <c r="AE156" s="2" t="str">
        <f>VLOOKUP(B156,[1]Sheet1!$F$1:$AL$65536,33,0)</f>
        <v/>
      </c>
      <c r="AF156" s="2" t="str">
        <f>VLOOKUP(B156,[1]Sheet1!$F$1:$AM$65536,34,0)</f>
        <v>5.10</v>
      </c>
      <c r="AG156" s="2" t="str">
        <f>VLOOKUP(B156,[1]Sheet1!$F$1:$AN$65536,35,0)</f>
        <v>50</v>
      </c>
      <c r="AH156" s="2" t="str">
        <f>VLOOKUP(B156,[1]Sheet1!$F$1:$AO$65536,36,0)</f>
        <v>0</v>
      </c>
      <c r="AI156" s="2" t="str">
        <f>VLOOKUP(B156,[1]Sheet1!$F$1:$AP$65536,37,0)</f>
        <v>不及格</v>
      </c>
      <c r="AJ156" s="2" t="str">
        <f>VLOOKUP(B156,[1]Sheet1!$F$1:$AQ$65536,38,0)</f>
        <v/>
      </c>
      <c r="AK156" s="2" t="str">
        <f>VLOOKUP(B156,[1]Sheet1!$F$1:$AR$65536,39,0)</f>
        <v/>
      </c>
      <c r="AL156" s="2" t="str">
        <f>VLOOKUP(B156,[1]Sheet1!$F$1:$AS$65536,40,0)</f>
        <v/>
      </c>
      <c r="AM156" s="2" t="str">
        <f>VLOOKUP(B156,[1]Sheet1!$F$1:$AT$65536,41,0)</f>
        <v/>
      </c>
      <c r="AN156" s="2" t="str">
        <f>VLOOKUP(B156,[1]Sheet1!$F$1:$AU$65536,42,0)</f>
        <v>2</v>
      </c>
      <c r="AO156" s="2" t="str">
        <f>VLOOKUP(B156,[1]Sheet1!$F$1:$AV$65536,43,0)</f>
        <v>20</v>
      </c>
      <c r="AP156" s="2" t="str">
        <f>VLOOKUP(B156,[1]Sheet1!$F$1:$AW$65536,44,0)</f>
        <v>0</v>
      </c>
      <c r="AQ156" s="2" t="str">
        <f>VLOOKUP(B156,[1]Sheet1!$F$1:$AX$65536,45,0)</f>
        <v>不及格</v>
      </c>
      <c r="AR156" s="2" t="str">
        <f>VLOOKUP(B156,[1]Sheet1!$F$1:$AY$65536,46,0)</f>
        <v>69.4</v>
      </c>
      <c r="AS156" s="2" t="str">
        <f>VLOOKUP(B156,[1]Sheet1!$F$1:$AZ$65536,47,0)</f>
        <v>0</v>
      </c>
      <c r="AT156" s="2" t="str">
        <f>VLOOKUP(B156,[1]Sheet1!$F$1:$BA$65536,48,0)</f>
        <v>69.4</v>
      </c>
      <c r="AU156" s="2" t="str">
        <f>VLOOKUP(B156,[1]Sheet1!$F$1:$BB$65536,49,0)</f>
        <v>及格</v>
      </c>
    </row>
    <row r="157" spans="1:47">
      <c r="A157" s="3">
        <v>5</v>
      </c>
      <c r="B157" s="3" t="s">
        <v>341</v>
      </c>
      <c r="C157" s="2" t="str">
        <f>VLOOKUP(B157,[1]Sheet1!$F$1:$J$65536,5,0)</f>
        <v>157.5</v>
      </c>
      <c r="D157" s="2" t="str">
        <f>VLOOKUP(B157,[1]Sheet1!$F$1:$K$65536,6,0)</f>
        <v>44.8</v>
      </c>
      <c r="E157" s="2" t="str">
        <f>VLOOKUP(B157,[1]Sheet1!$F$1:$L$65536,7,0)</f>
        <v>5.0</v>
      </c>
      <c r="F157" s="2" t="str">
        <f>VLOOKUP(B157,[1]Sheet1!$F$1:$M$65536,8,0)</f>
        <v>5.0</v>
      </c>
      <c r="G157" s="2" t="str">
        <f>VLOOKUP(B157,[1]Sheet1!$F$1:$N$65536,9,0)</f>
        <v>100</v>
      </c>
      <c r="H157" s="2" t="str">
        <f>VLOOKUP(B157,[1]Sheet1!$F$1:$O$65536,10,0)</f>
        <v>正常</v>
      </c>
      <c r="I157" s="2" t="str">
        <f>VLOOKUP(B157,[1]Sheet1!$F$1:$P$65536,11,0)</f>
        <v>3650</v>
      </c>
      <c r="J157" s="2" t="str">
        <f>VLOOKUP(B157,[1]Sheet1!$F$1:$Q$65536,12,0)</f>
        <v>100</v>
      </c>
      <c r="K157" s="2" t="str">
        <f>VLOOKUP(B157,[1]Sheet1!$F$1:$R$65536,13,0)</f>
        <v>优秀</v>
      </c>
      <c r="L157" s="2" t="str">
        <f>VLOOKUP(B157,[1]Sheet1!$F$1:$S$65536,14,0)</f>
        <v>7.3</v>
      </c>
      <c r="M157" s="2" t="str">
        <f>VLOOKUP(B157,[1]Sheet1!$F$1:$T$65536,15,0)</f>
        <v>100</v>
      </c>
      <c r="N157" s="2" t="str">
        <f>VLOOKUP(B157,[1]Sheet1!$F$1:$U$65536,16,0)</f>
        <v>优秀</v>
      </c>
      <c r="O157" s="2" t="str">
        <f>VLOOKUP(B157,[1]Sheet1!$F$1:$V$65536,17,0)</f>
        <v>21</v>
      </c>
      <c r="P157" s="2" t="str">
        <f>VLOOKUP(B157,[1]Sheet1!$F$1:$W$65536,18,0)</f>
        <v>90</v>
      </c>
      <c r="Q157" s="2" t="str">
        <f>VLOOKUP(B157,[1]Sheet1!$F$1:$X$65536,19,0)</f>
        <v>优秀</v>
      </c>
      <c r="R157" s="2"/>
      <c r="S157" s="2"/>
      <c r="T157" s="2"/>
      <c r="U157" s="2"/>
      <c r="V157" s="2"/>
      <c r="W157" s="2"/>
      <c r="X157" s="2"/>
      <c r="Y157" s="2" t="str">
        <f>VLOOKUP(B157,[1]Sheet1!$F$1:$AF$65536,27,0)</f>
        <v>182</v>
      </c>
      <c r="Z157" s="2" t="str">
        <f>VLOOKUP(B157,[1]Sheet1!$F$1:$AG$65536,28,0)</f>
        <v>80</v>
      </c>
      <c r="AA157" s="2" t="str">
        <f>VLOOKUP(B157,[1]Sheet1!$F$1:$AH$65536,29,0)</f>
        <v>良好</v>
      </c>
      <c r="AB157" s="2" t="str">
        <f>VLOOKUP(B157,[1]Sheet1!$F$1:$AI$65536,30,0)</f>
        <v>3.54</v>
      </c>
      <c r="AC157" s="2" t="str">
        <f>VLOOKUP(B157,[1]Sheet1!$F$1:$AJ$65536,31,0)</f>
        <v>80</v>
      </c>
      <c r="AD157" s="2" t="str">
        <f>VLOOKUP(B157,[1]Sheet1!$F$1:$AL$65536,32,0)</f>
        <v>0</v>
      </c>
      <c r="AE157" s="2" t="str">
        <f>VLOOKUP(B157,[1]Sheet1!$F$1:$AL$65536,33,0)</f>
        <v>良好</v>
      </c>
      <c r="AF157" s="2" t="str">
        <f>VLOOKUP(B157,[1]Sheet1!$F$1:$AM$65536,34,0)</f>
        <v/>
      </c>
      <c r="AG157" s="2" t="str">
        <f>VLOOKUP(B157,[1]Sheet1!$F$1:$AN$65536,35,0)</f>
        <v/>
      </c>
      <c r="AH157" s="2" t="str">
        <f>VLOOKUP(B157,[1]Sheet1!$F$1:$AO$65536,36,0)</f>
        <v/>
      </c>
      <c r="AI157" s="2" t="str">
        <f>VLOOKUP(B157,[1]Sheet1!$F$1:$AP$65536,37,0)</f>
        <v/>
      </c>
      <c r="AJ157" s="2" t="str">
        <f>VLOOKUP(B157,[1]Sheet1!$F$1:$AQ$65536,38,0)</f>
        <v>49</v>
      </c>
      <c r="AK157" s="2" t="str">
        <f>VLOOKUP(B157,[1]Sheet1!$F$1:$AR$65536,39,0)</f>
        <v>90</v>
      </c>
      <c r="AL157" s="2" t="str">
        <f>VLOOKUP(B157,[1]Sheet1!$F$1:$AS$65536,40,0)</f>
        <v>0</v>
      </c>
      <c r="AM157" s="2" t="str">
        <f>VLOOKUP(B157,[1]Sheet1!$F$1:$AT$65536,41,0)</f>
        <v>优秀</v>
      </c>
      <c r="AN157" s="2" t="str">
        <f>VLOOKUP(B157,[1]Sheet1!$F$1:$AU$65536,42,0)</f>
        <v/>
      </c>
      <c r="AO157" s="2" t="str">
        <f>VLOOKUP(B157,[1]Sheet1!$F$1:$AV$65536,43,0)</f>
        <v/>
      </c>
      <c r="AP157" s="2" t="str">
        <f>VLOOKUP(B157,[1]Sheet1!$F$1:$AW$65536,44,0)</f>
        <v/>
      </c>
      <c r="AQ157" s="2" t="str">
        <f>VLOOKUP(B157,[1]Sheet1!$F$1:$AX$65536,45,0)</f>
        <v/>
      </c>
      <c r="AR157" s="2" t="str">
        <f>VLOOKUP(B157,[1]Sheet1!$F$1:$AY$65536,46,0)</f>
        <v>92.0</v>
      </c>
      <c r="AS157" s="2" t="str">
        <f>VLOOKUP(B157,[1]Sheet1!$F$1:$AZ$65536,47,0)</f>
        <v>0</v>
      </c>
      <c r="AT157" s="2" t="str">
        <f>VLOOKUP(B157,[1]Sheet1!$F$1:$BA$65536,48,0)</f>
        <v>92</v>
      </c>
      <c r="AU157" s="2" t="str">
        <f>VLOOKUP(B157,[1]Sheet1!$F$1:$BB$65536,49,0)</f>
        <v>优秀</v>
      </c>
    </row>
    <row r="158" spans="1:47">
      <c r="A158" s="3">
        <v>5</v>
      </c>
      <c r="B158" s="3" t="s">
        <v>342</v>
      </c>
      <c r="C158" s="2" t="str">
        <f>VLOOKUP(B158,[1]Sheet1!$F$1:$J$65536,5,0)</f>
        <v>162</v>
      </c>
      <c r="D158" s="2" t="str">
        <f>VLOOKUP(B158,[1]Sheet1!$F$1:$K$65536,6,0)</f>
        <v>55</v>
      </c>
      <c r="E158" s="2" t="str">
        <f>VLOOKUP(B158,[1]Sheet1!$F$1:$L$65536,7,0)</f>
        <v>4.9</v>
      </c>
      <c r="F158" s="2" t="str">
        <f>VLOOKUP(B158,[1]Sheet1!$F$1:$M$65536,8,0)</f>
        <v>4.9</v>
      </c>
      <c r="G158" s="2" t="str">
        <f>VLOOKUP(B158,[1]Sheet1!$F$1:$N$65536,9,0)</f>
        <v>100</v>
      </c>
      <c r="H158" s="2" t="str">
        <f>VLOOKUP(B158,[1]Sheet1!$F$1:$O$65536,10,0)</f>
        <v>正常</v>
      </c>
      <c r="I158" s="2" t="str">
        <f>VLOOKUP(B158,[1]Sheet1!$F$1:$P$65536,11,0)</f>
        <v>3330</v>
      </c>
      <c r="J158" s="2" t="str">
        <f>VLOOKUP(B158,[1]Sheet1!$F$1:$Q$65536,12,0)</f>
        <v>100</v>
      </c>
      <c r="K158" s="2" t="str">
        <f>VLOOKUP(B158,[1]Sheet1!$F$1:$R$65536,13,0)</f>
        <v>优秀</v>
      </c>
      <c r="L158" s="2" t="str">
        <f>VLOOKUP(B158,[1]Sheet1!$F$1:$S$65536,14,0)</f>
        <v>8.2</v>
      </c>
      <c r="M158" s="2" t="str">
        <f>VLOOKUP(B158,[1]Sheet1!$F$1:$T$65536,15,0)</f>
        <v>85</v>
      </c>
      <c r="N158" s="2" t="str">
        <f>VLOOKUP(B158,[1]Sheet1!$F$1:$U$65536,16,0)</f>
        <v>良好</v>
      </c>
      <c r="O158" s="2" t="str">
        <f>VLOOKUP(B158,[1]Sheet1!$F$1:$V$65536,17,0)</f>
        <v>22</v>
      </c>
      <c r="P158" s="2" t="str">
        <f>VLOOKUP(B158,[1]Sheet1!$F$1:$W$65536,18,0)</f>
        <v>95</v>
      </c>
      <c r="Q158" s="2" t="str">
        <f>VLOOKUP(B158,[1]Sheet1!$F$1:$X$65536,19,0)</f>
        <v>优秀</v>
      </c>
      <c r="R158" s="2"/>
      <c r="S158" s="2"/>
      <c r="T158" s="2"/>
      <c r="U158" s="2"/>
      <c r="V158" s="2"/>
      <c r="W158" s="2"/>
      <c r="X158" s="2"/>
      <c r="Y158" s="2" t="str">
        <f>VLOOKUP(B158,[1]Sheet1!$F$1:$AF$65536,27,0)</f>
        <v>196</v>
      </c>
      <c r="Z158" s="2" t="str">
        <f>VLOOKUP(B158,[1]Sheet1!$F$1:$AG$65536,28,0)</f>
        <v>95</v>
      </c>
      <c r="AA158" s="2" t="str">
        <f>VLOOKUP(B158,[1]Sheet1!$F$1:$AH$65536,29,0)</f>
        <v>优秀</v>
      </c>
      <c r="AB158" s="2" t="str">
        <f>VLOOKUP(B158,[1]Sheet1!$F$1:$AI$65536,30,0)</f>
        <v>3.59</v>
      </c>
      <c r="AC158" s="2" t="str">
        <f>VLOOKUP(B158,[1]Sheet1!$F$1:$AJ$65536,31,0)</f>
        <v>78</v>
      </c>
      <c r="AD158" s="2" t="str">
        <f>VLOOKUP(B158,[1]Sheet1!$F$1:$AL$65536,32,0)</f>
        <v>0</v>
      </c>
      <c r="AE158" s="2" t="str">
        <f>VLOOKUP(B158,[1]Sheet1!$F$1:$AL$65536,33,0)</f>
        <v>及格</v>
      </c>
      <c r="AF158" s="2" t="str">
        <f>VLOOKUP(B158,[1]Sheet1!$F$1:$AM$65536,34,0)</f>
        <v/>
      </c>
      <c r="AG158" s="2" t="str">
        <f>VLOOKUP(B158,[1]Sheet1!$F$1:$AN$65536,35,0)</f>
        <v/>
      </c>
      <c r="AH158" s="2" t="str">
        <f>VLOOKUP(B158,[1]Sheet1!$F$1:$AO$65536,36,0)</f>
        <v/>
      </c>
      <c r="AI158" s="2" t="str">
        <f>VLOOKUP(B158,[1]Sheet1!$F$1:$AP$65536,37,0)</f>
        <v/>
      </c>
      <c r="AJ158" s="2" t="str">
        <f>VLOOKUP(B158,[1]Sheet1!$F$1:$AQ$65536,38,0)</f>
        <v>48</v>
      </c>
      <c r="AK158" s="2" t="str">
        <f>VLOOKUP(B158,[1]Sheet1!$F$1:$AR$65536,39,0)</f>
        <v>90</v>
      </c>
      <c r="AL158" s="2" t="str">
        <f>VLOOKUP(B158,[1]Sheet1!$F$1:$AS$65536,40,0)</f>
        <v>0</v>
      </c>
      <c r="AM158" s="2" t="str">
        <f>VLOOKUP(B158,[1]Sheet1!$F$1:$AT$65536,41,0)</f>
        <v>优秀</v>
      </c>
      <c r="AN158" s="2" t="str">
        <f>VLOOKUP(B158,[1]Sheet1!$F$1:$AU$65536,42,0)</f>
        <v/>
      </c>
      <c r="AO158" s="2" t="str">
        <f>VLOOKUP(B158,[1]Sheet1!$F$1:$AV$65536,43,0)</f>
        <v/>
      </c>
      <c r="AP158" s="2" t="str">
        <f>VLOOKUP(B158,[1]Sheet1!$F$1:$AW$65536,44,0)</f>
        <v/>
      </c>
      <c r="AQ158" s="2" t="str">
        <f>VLOOKUP(B158,[1]Sheet1!$F$1:$AX$65536,45,0)</f>
        <v/>
      </c>
      <c r="AR158" s="2" t="str">
        <f>VLOOKUP(B158,[1]Sheet1!$F$1:$AY$65536,46,0)</f>
        <v>90.6</v>
      </c>
      <c r="AS158" s="2" t="str">
        <f>VLOOKUP(B158,[1]Sheet1!$F$1:$AZ$65536,47,0)</f>
        <v>0</v>
      </c>
      <c r="AT158" s="2" t="str">
        <f>VLOOKUP(B158,[1]Sheet1!$F$1:$BA$65536,48,0)</f>
        <v>90.6</v>
      </c>
      <c r="AU158" s="2" t="str">
        <f>VLOOKUP(B158,[1]Sheet1!$F$1:$BB$65536,49,0)</f>
        <v>优秀</v>
      </c>
    </row>
    <row r="159" spans="1:47">
      <c r="A159" s="3">
        <v>5</v>
      </c>
      <c r="B159" s="3" t="s">
        <v>343</v>
      </c>
      <c r="C159" s="2" t="str">
        <f>VLOOKUP(B159,[1]Sheet1!$F$1:$J$65536,5,0)</f>
        <v>177</v>
      </c>
      <c r="D159" s="2" t="str">
        <f>VLOOKUP(B159,[1]Sheet1!$F$1:$K$65536,6,0)</f>
        <v>91.2</v>
      </c>
      <c r="E159" s="2" t="str">
        <f>VLOOKUP(B159,[1]Sheet1!$F$1:$L$65536,7,0)</f>
        <v>5.1</v>
      </c>
      <c r="F159" s="2" t="str">
        <f>VLOOKUP(B159,[1]Sheet1!$F$1:$M$65536,8,0)</f>
        <v>5.3</v>
      </c>
      <c r="G159" s="2" t="str">
        <f>VLOOKUP(B159,[1]Sheet1!$F$1:$N$65536,9,0)</f>
        <v>60</v>
      </c>
      <c r="H159" s="2" t="str">
        <f>VLOOKUP(B159,[1]Sheet1!$F$1:$O$65536,10,0)</f>
        <v>肥胖</v>
      </c>
      <c r="I159" s="2" t="str">
        <f>VLOOKUP(B159,[1]Sheet1!$F$1:$P$65536,11,0)</f>
        <v>4217</v>
      </c>
      <c r="J159" s="2" t="str">
        <f>VLOOKUP(B159,[1]Sheet1!$F$1:$Q$65536,12,0)</f>
        <v>95</v>
      </c>
      <c r="K159" s="2" t="str">
        <f>VLOOKUP(B159,[1]Sheet1!$F$1:$R$65536,13,0)</f>
        <v>优秀</v>
      </c>
      <c r="L159" s="2" t="str">
        <f>VLOOKUP(B159,[1]Sheet1!$F$1:$S$65536,14,0)</f>
        <v>6.9</v>
      </c>
      <c r="M159" s="2" t="str">
        <f>VLOOKUP(B159,[1]Sheet1!$F$1:$T$65536,15,0)</f>
        <v>100</v>
      </c>
      <c r="N159" s="2" t="str">
        <f>VLOOKUP(B159,[1]Sheet1!$F$1:$U$65536,16,0)</f>
        <v>优秀</v>
      </c>
      <c r="O159" s="2" t="str">
        <f>VLOOKUP(B159,[1]Sheet1!$F$1:$V$65536,17,0)</f>
        <v>17</v>
      </c>
      <c r="P159" s="2" t="str">
        <f>VLOOKUP(B159,[1]Sheet1!$F$1:$W$65536,18,0)</f>
        <v>85</v>
      </c>
      <c r="Q159" s="2" t="str">
        <f>VLOOKUP(B159,[1]Sheet1!$F$1:$X$65536,19,0)</f>
        <v>良好</v>
      </c>
      <c r="R159" s="2"/>
      <c r="S159" s="2"/>
      <c r="T159" s="2"/>
      <c r="U159" s="2"/>
      <c r="V159" s="2"/>
      <c r="W159" s="2"/>
      <c r="X159" s="2"/>
      <c r="Y159" s="2" t="str">
        <f>VLOOKUP(B159,[1]Sheet1!$F$1:$AF$65536,27,0)</f>
        <v>245</v>
      </c>
      <c r="Z159" s="2" t="str">
        <f>VLOOKUP(B159,[1]Sheet1!$F$1:$AG$65536,28,0)</f>
        <v>95</v>
      </c>
      <c r="AA159" s="2" t="str">
        <f>VLOOKUP(B159,[1]Sheet1!$F$1:$AH$65536,29,0)</f>
        <v>优秀</v>
      </c>
      <c r="AB159" s="2" t="str">
        <f>VLOOKUP(B159,[1]Sheet1!$F$1:$AI$65536,30,0)</f>
        <v/>
      </c>
      <c r="AC159" s="2" t="str">
        <f>VLOOKUP(B159,[1]Sheet1!$F$1:$AJ$65536,31,0)</f>
        <v/>
      </c>
      <c r="AD159" s="2" t="str">
        <f>VLOOKUP(B159,[1]Sheet1!$F$1:$AL$65536,32,0)</f>
        <v/>
      </c>
      <c r="AE159" s="2" t="str">
        <f>VLOOKUP(B159,[1]Sheet1!$F$1:$AL$65536,33,0)</f>
        <v/>
      </c>
      <c r="AF159" s="2" t="str">
        <f>VLOOKUP(B159,[1]Sheet1!$F$1:$AM$65536,34,0)</f>
        <v>3.49</v>
      </c>
      <c r="AG159" s="2" t="str">
        <f>VLOOKUP(B159,[1]Sheet1!$F$1:$AN$65536,35,0)</f>
        <v>90</v>
      </c>
      <c r="AH159" s="2" t="str">
        <f>VLOOKUP(B159,[1]Sheet1!$F$1:$AO$65536,36,0)</f>
        <v>0</v>
      </c>
      <c r="AI159" s="2" t="str">
        <f>VLOOKUP(B159,[1]Sheet1!$F$1:$AP$65536,37,0)</f>
        <v>优秀</v>
      </c>
      <c r="AJ159" s="2" t="str">
        <f>VLOOKUP(B159,[1]Sheet1!$F$1:$AQ$65536,38,0)</f>
        <v/>
      </c>
      <c r="AK159" s="2" t="str">
        <f>VLOOKUP(B159,[1]Sheet1!$F$1:$AR$65536,39,0)</f>
        <v/>
      </c>
      <c r="AL159" s="2" t="str">
        <f>VLOOKUP(B159,[1]Sheet1!$F$1:$AS$65536,40,0)</f>
        <v/>
      </c>
      <c r="AM159" s="2" t="str">
        <f>VLOOKUP(B159,[1]Sheet1!$F$1:$AT$65536,41,0)</f>
        <v/>
      </c>
      <c r="AN159" s="2" t="str">
        <f>VLOOKUP(B159,[1]Sheet1!$F$1:$AU$65536,42,0)</f>
        <v>6</v>
      </c>
      <c r="AO159" s="2" t="str">
        <f>VLOOKUP(B159,[1]Sheet1!$F$1:$AV$65536,43,0)</f>
        <v>60</v>
      </c>
      <c r="AP159" s="2" t="str">
        <f>VLOOKUP(B159,[1]Sheet1!$F$1:$AW$65536,44,0)</f>
        <v>0</v>
      </c>
      <c r="AQ159" s="2" t="str">
        <f>VLOOKUP(B159,[1]Sheet1!$F$1:$AX$65536,45,0)</f>
        <v>及格</v>
      </c>
      <c r="AR159" s="2" t="str">
        <f>VLOOKUP(B159,[1]Sheet1!$F$1:$AY$65536,46,0)</f>
        <v>85.3</v>
      </c>
      <c r="AS159" s="2" t="str">
        <f>VLOOKUP(B159,[1]Sheet1!$F$1:$AZ$65536,47,0)</f>
        <v>0</v>
      </c>
      <c r="AT159" s="2" t="str">
        <f>VLOOKUP(B159,[1]Sheet1!$F$1:$BA$65536,48,0)</f>
        <v>85.3</v>
      </c>
      <c r="AU159" s="2" t="str">
        <f>VLOOKUP(B159,[1]Sheet1!$F$1:$BB$65536,49,0)</f>
        <v>良好</v>
      </c>
    </row>
    <row r="160" spans="1:47">
      <c r="A160" s="3">
        <v>5</v>
      </c>
      <c r="B160" s="3" t="s">
        <v>344</v>
      </c>
      <c r="C160" s="2" t="str">
        <f>VLOOKUP(B160,[1]Sheet1!$F$1:$J$65536,5,0)</f>
        <v>163</v>
      </c>
      <c r="D160" s="2" t="str">
        <f>VLOOKUP(B160,[1]Sheet1!$F$1:$K$65536,6,0)</f>
        <v>50.5</v>
      </c>
      <c r="E160" s="2" t="str">
        <f>VLOOKUP(B160,[1]Sheet1!$F$1:$L$65536,7,0)</f>
        <v>4.5</v>
      </c>
      <c r="F160" s="2" t="str">
        <f>VLOOKUP(B160,[1]Sheet1!$F$1:$M$65536,8,0)</f>
        <v>4.6</v>
      </c>
      <c r="G160" s="2" t="str">
        <f>VLOOKUP(B160,[1]Sheet1!$F$1:$N$65536,9,0)</f>
        <v>100</v>
      </c>
      <c r="H160" s="2" t="str">
        <f>VLOOKUP(B160,[1]Sheet1!$F$1:$O$65536,10,0)</f>
        <v>正常</v>
      </c>
      <c r="I160" s="2" t="str">
        <f>VLOOKUP(B160,[1]Sheet1!$F$1:$P$65536,11,0)</f>
        <v>3620</v>
      </c>
      <c r="J160" s="2" t="str">
        <f>VLOOKUP(B160,[1]Sheet1!$F$1:$Q$65536,12,0)</f>
        <v>100</v>
      </c>
      <c r="K160" s="2" t="str">
        <f>VLOOKUP(B160,[1]Sheet1!$F$1:$R$65536,13,0)</f>
        <v>优秀</v>
      </c>
      <c r="L160" s="2" t="str">
        <f>VLOOKUP(B160,[1]Sheet1!$F$1:$S$65536,14,0)</f>
        <v>8.4</v>
      </c>
      <c r="M160" s="2" t="str">
        <f>VLOOKUP(B160,[1]Sheet1!$F$1:$T$65536,15,0)</f>
        <v>85</v>
      </c>
      <c r="N160" s="2" t="str">
        <f>VLOOKUP(B160,[1]Sheet1!$F$1:$U$65536,16,0)</f>
        <v>良好</v>
      </c>
      <c r="O160" s="2" t="str">
        <f>VLOOKUP(B160,[1]Sheet1!$F$1:$V$65536,17,0)</f>
        <v>19</v>
      </c>
      <c r="P160" s="2" t="str">
        <f>VLOOKUP(B160,[1]Sheet1!$F$1:$W$65536,18,0)</f>
        <v>85</v>
      </c>
      <c r="Q160" s="2" t="str">
        <f>VLOOKUP(B160,[1]Sheet1!$F$1:$X$65536,19,0)</f>
        <v>良好</v>
      </c>
      <c r="R160" s="2"/>
      <c r="S160" s="2"/>
      <c r="T160" s="2"/>
      <c r="U160" s="2"/>
      <c r="V160" s="2"/>
      <c r="W160" s="2"/>
      <c r="X160" s="2"/>
      <c r="Y160" s="2" t="str">
        <f>VLOOKUP(B160,[1]Sheet1!$F$1:$AF$65536,27,0)</f>
        <v>190</v>
      </c>
      <c r="Z160" s="2" t="str">
        <f>VLOOKUP(B160,[1]Sheet1!$F$1:$AG$65536,28,0)</f>
        <v>90</v>
      </c>
      <c r="AA160" s="2" t="str">
        <f>VLOOKUP(B160,[1]Sheet1!$F$1:$AH$65536,29,0)</f>
        <v>优秀</v>
      </c>
      <c r="AB160" s="2" t="str">
        <f>VLOOKUP(B160,[1]Sheet1!$F$1:$AI$65536,30,0)</f>
        <v>3.55</v>
      </c>
      <c r="AC160" s="2" t="str">
        <f>VLOOKUP(B160,[1]Sheet1!$F$1:$AJ$65536,31,0)</f>
        <v>80</v>
      </c>
      <c r="AD160" s="2" t="str">
        <f>VLOOKUP(B160,[1]Sheet1!$F$1:$AL$65536,32,0)</f>
        <v>0</v>
      </c>
      <c r="AE160" s="2" t="str">
        <f>VLOOKUP(B160,[1]Sheet1!$F$1:$AL$65536,33,0)</f>
        <v>良好</v>
      </c>
      <c r="AF160" s="2" t="str">
        <f>VLOOKUP(B160,[1]Sheet1!$F$1:$AM$65536,34,0)</f>
        <v/>
      </c>
      <c r="AG160" s="2" t="str">
        <f>VLOOKUP(B160,[1]Sheet1!$F$1:$AN$65536,35,0)</f>
        <v/>
      </c>
      <c r="AH160" s="2" t="str">
        <f>VLOOKUP(B160,[1]Sheet1!$F$1:$AO$65536,36,0)</f>
        <v/>
      </c>
      <c r="AI160" s="2" t="str">
        <f>VLOOKUP(B160,[1]Sheet1!$F$1:$AP$65536,37,0)</f>
        <v/>
      </c>
      <c r="AJ160" s="2" t="str">
        <f>VLOOKUP(B160,[1]Sheet1!$F$1:$AQ$65536,38,0)</f>
        <v>44</v>
      </c>
      <c r="AK160" s="2" t="str">
        <f>VLOOKUP(B160,[1]Sheet1!$F$1:$AR$65536,39,0)</f>
        <v>80</v>
      </c>
      <c r="AL160" s="2" t="str">
        <f>VLOOKUP(B160,[1]Sheet1!$F$1:$AS$65536,40,0)</f>
        <v>0</v>
      </c>
      <c r="AM160" s="2" t="str">
        <f>VLOOKUP(B160,[1]Sheet1!$F$1:$AT$65536,41,0)</f>
        <v>良好</v>
      </c>
      <c r="AN160" s="2" t="str">
        <f>VLOOKUP(B160,[1]Sheet1!$F$1:$AU$65536,42,0)</f>
        <v/>
      </c>
      <c r="AO160" s="2" t="str">
        <f>VLOOKUP(B160,[1]Sheet1!$F$1:$AV$65536,43,0)</f>
        <v/>
      </c>
      <c r="AP160" s="2" t="str">
        <f>VLOOKUP(B160,[1]Sheet1!$F$1:$AW$65536,44,0)</f>
        <v/>
      </c>
      <c r="AQ160" s="2" t="str">
        <f>VLOOKUP(B160,[1]Sheet1!$F$1:$AX$65536,45,0)</f>
        <v/>
      </c>
      <c r="AR160" s="2" t="str">
        <f>VLOOKUP(B160,[1]Sheet1!$F$1:$AY$65536,46,0)</f>
        <v>88.5</v>
      </c>
      <c r="AS160" s="2" t="str">
        <f>VLOOKUP(B160,[1]Sheet1!$F$1:$AZ$65536,47,0)</f>
        <v>0</v>
      </c>
      <c r="AT160" s="2" t="str">
        <f>VLOOKUP(B160,[1]Sheet1!$F$1:$BA$65536,48,0)</f>
        <v>88.5</v>
      </c>
      <c r="AU160" s="2" t="str">
        <f>VLOOKUP(B160,[1]Sheet1!$F$1:$BB$65536,49,0)</f>
        <v>良好</v>
      </c>
    </row>
    <row r="161" spans="1:47">
      <c r="A161" s="3">
        <v>5</v>
      </c>
      <c r="B161" s="3" t="s">
        <v>345</v>
      </c>
      <c r="C161" s="2" t="str">
        <f>VLOOKUP(B161,[1]Sheet1!$F$1:$J$65536,5,0)</f>
        <v>173</v>
      </c>
      <c r="D161" s="2" t="str">
        <f>VLOOKUP(B161,[1]Sheet1!$F$1:$K$65536,6,0)</f>
        <v>60.5</v>
      </c>
      <c r="E161" s="2" t="str">
        <f>VLOOKUP(B161,[1]Sheet1!$F$1:$L$65536,7,0)</f>
        <v>4.3</v>
      </c>
      <c r="F161" s="2" t="str">
        <f>VLOOKUP(B161,[1]Sheet1!$F$1:$M$65536,8,0)</f>
        <v>5.0</v>
      </c>
      <c r="G161" s="2" t="str">
        <f>VLOOKUP(B161,[1]Sheet1!$F$1:$N$65536,9,0)</f>
        <v>100</v>
      </c>
      <c r="H161" s="2" t="str">
        <f>VLOOKUP(B161,[1]Sheet1!$F$1:$O$65536,10,0)</f>
        <v>正常</v>
      </c>
      <c r="I161" s="2" t="str">
        <f>VLOOKUP(B161,[1]Sheet1!$F$1:$P$65536,11,0)</f>
        <v>3750</v>
      </c>
      <c r="J161" s="2" t="str">
        <f>VLOOKUP(B161,[1]Sheet1!$F$1:$Q$65536,12,0)</f>
        <v>85</v>
      </c>
      <c r="K161" s="2" t="str">
        <f>VLOOKUP(B161,[1]Sheet1!$F$1:$R$65536,13,0)</f>
        <v>良好</v>
      </c>
      <c r="L161" s="2" t="str">
        <f>VLOOKUP(B161,[1]Sheet1!$F$1:$S$65536,14,0)</f>
        <v>7.2</v>
      </c>
      <c r="M161" s="2" t="str">
        <f>VLOOKUP(B161,[1]Sheet1!$F$1:$T$65536,15,0)</f>
        <v>100</v>
      </c>
      <c r="N161" s="2" t="str">
        <f>VLOOKUP(B161,[1]Sheet1!$F$1:$U$65536,16,0)</f>
        <v>优秀</v>
      </c>
      <c r="O161" s="2" t="str">
        <f>VLOOKUP(B161,[1]Sheet1!$F$1:$V$65536,17,0)</f>
        <v>19</v>
      </c>
      <c r="P161" s="2" t="str">
        <f>VLOOKUP(B161,[1]Sheet1!$F$1:$W$65536,18,0)</f>
        <v>90</v>
      </c>
      <c r="Q161" s="2" t="str">
        <f>VLOOKUP(B161,[1]Sheet1!$F$1:$X$65536,19,0)</f>
        <v>优秀</v>
      </c>
      <c r="R161" s="2"/>
      <c r="S161" s="2"/>
      <c r="T161" s="2"/>
      <c r="U161" s="2"/>
      <c r="V161" s="2"/>
      <c r="W161" s="2"/>
      <c r="X161" s="2"/>
      <c r="Y161" s="2" t="str">
        <f>VLOOKUP(B161,[1]Sheet1!$F$1:$AF$65536,27,0)</f>
        <v>246</v>
      </c>
      <c r="Z161" s="2" t="str">
        <f>VLOOKUP(B161,[1]Sheet1!$F$1:$AG$65536,28,0)</f>
        <v>95</v>
      </c>
      <c r="AA161" s="2" t="str">
        <f>VLOOKUP(B161,[1]Sheet1!$F$1:$AH$65536,29,0)</f>
        <v>优秀</v>
      </c>
      <c r="AB161" s="2" t="str">
        <f>VLOOKUP(B161,[1]Sheet1!$F$1:$AI$65536,30,0)</f>
        <v/>
      </c>
      <c r="AC161" s="2" t="str">
        <f>VLOOKUP(B161,[1]Sheet1!$F$1:$AJ$65536,31,0)</f>
        <v/>
      </c>
      <c r="AD161" s="2" t="str">
        <f>VLOOKUP(B161,[1]Sheet1!$F$1:$AL$65536,32,0)</f>
        <v/>
      </c>
      <c r="AE161" s="2" t="str">
        <f>VLOOKUP(B161,[1]Sheet1!$F$1:$AL$65536,33,0)</f>
        <v/>
      </c>
      <c r="AF161" s="2" t="str">
        <f>VLOOKUP(B161,[1]Sheet1!$F$1:$AM$65536,34,0)</f>
        <v>3.40</v>
      </c>
      <c r="AG161" s="2" t="str">
        <f>VLOOKUP(B161,[1]Sheet1!$F$1:$AN$65536,35,0)</f>
        <v>100</v>
      </c>
      <c r="AH161" s="2" t="str">
        <f>VLOOKUP(B161,[1]Sheet1!$F$1:$AO$65536,36,0)</f>
        <v>0</v>
      </c>
      <c r="AI161" s="2" t="str">
        <f>VLOOKUP(B161,[1]Sheet1!$F$1:$AP$65536,37,0)</f>
        <v>优秀</v>
      </c>
      <c r="AJ161" s="2" t="str">
        <f>VLOOKUP(B161,[1]Sheet1!$F$1:$AQ$65536,38,0)</f>
        <v/>
      </c>
      <c r="AK161" s="2" t="str">
        <f>VLOOKUP(B161,[1]Sheet1!$F$1:$AR$65536,39,0)</f>
        <v/>
      </c>
      <c r="AL161" s="2" t="str">
        <f>VLOOKUP(B161,[1]Sheet1!$F$1:$AS$65536,40,0)</f>
        <v/>
      </c>
      <c r="AM161" s="2" t="str">
        <f>VLOOKUP(B161,[1]Sheet1!$F$1:$AT$65536,41,0)</f>
        <v/>
      </c>
      <c r="AN161" s="2" t="str">
        <f>VLOOKUP(B161,[1]Sheet1!$F$1:$AU$65536,42,0)</f>
        <v>6</v>
      </c>
      <c r="AO161" s="2" t="str">
        <f>VLOOKUP(B161,[1]Sheet1!$F$1:$AV$65536,43,0)</f>
        <v>60</v>
      </c>
      <c r="AP161" s="2" t="str">
        <f>VLOOKUP(B161,[1]Sheet1!$F$1:$AW$65536,44,0)</f>
        <v>0</v>
      </c>
      <c r="AQ161" s="2" t="str">
        <f>VLOOKUP(B161,[1]Sheet1!$F$1:$AX$65536,45,0)</f>
        <v>及格</v>
      </c>
      <c r="AR161" s="2" t="str">
        <f>VLOOKUP(B161,[1]Sheet1!$F$1:$AY$65536,46,0)</f>
        <v>92.3</v>
      </c>
      <c r="AS161" s="2" t="str">
        <f>VLOOKUP(B161,[1]Sheet1!$F$1:$AZ$65536,47,0)</f>
        <v>0</v>
      </c>
      <c r="AT161" s="2" t="str">
        <f>VLOOKUP(B161,[1]Sheet1!$F$1:$BA$65536,48,0)</f>
        <v>92.3</v>
      </c>
      <c r="AU161" s="2" t="str">
        <f>VLOOKUP(B161,[1]Sheet1!$F$1:$BB$65536,49,0)</f>
        <v>优秀</v>
      </c>
    </row>
    <row r="162" spans="1:47">
      <c r="A162" s="3">
        <v>5</v>
      </c>
      <c r="B162" s="3" t="s">
        <v>346</v>
      </c>
      <c r="C162" s="2" t="str">
        <f>VLOOKUP(B162,[1]Sheet1!$F$1:$J$65536,5,0)</f>
        <v>174.5</v>
      </c>
      <c r="D162" s="2" t="str">
        <f>VLOOKUP(B162,[1]Sheet1!$F$1:$K$65536,6,0)</f>
        <v>49</v>
      </c>
      <c r="E162" s="2" t="str">
        <f>VLOOKUP(B162,[1]Sheet1!$F$1:$L$65536,7,0)</f>
        <v>5.1</v>
      </c>
      <c r="F162" s="2" t="str">
        <f>VLOOKUP(B162,[1]Sheet1!$F$1:$M$65536,8,0)</f>
        <v>5.1</v>
      </c>
      <c r="G162" s="2" t="str">
        <f>VLOOKUP(B162,[1]Sheet1!$F$1:$N$65536,9,0)</f>
        <v>100</v>
      </c>
      <c r="H162" s="2" t="str">
        <f>VLOOKUP(B162,[1]Sheet1!$F$1:$O$65536,10,0)</f>
        <v>正常</v>
      </c>
      <c r="I162" s="2" t="str">
        <f>VLOOKUP(B162,[1]Sheet1!$F$1:$P$65536,11,0)</f>
        <v>3950</v>
      </c>
      <c r="J162" s="2" t="str">
        <f>VLOOKUP(B162,[1]Sheet1!$F$1:$Q$65536,12,0)</f>
        <v>85</v>
      </c>
      <c r="K162" s="2" t="str">
        <f>VLOOKUP(B162,[1]Sheet1!$F$1:$R$65536,13,0)</f>
        <v>良好</v>
      </c>
      <c r="L162" s="2" t="str">
        <f>VLOOKUP(B162,[1]Sheet1!$F$1:$S$65536,14,0)</f>
        <v>7.6</v>
      </c>
      <c r="M162" s="2" t="str">
        <f>VLOOKUP(B162,[1]Sheet1!$F$1:$T$65536,15,0)</f>
        <v>85</v>
      </c>
      <c r="N162" s="2" t="str">
        <f>VLOOKUP(B162,[1]Sheet1!$F$1:$U$65536,16,0)</f>
        <v>良好</v>
      </c>
      <c r="O162" s="2" t="str">
        <f>VLOOKUP(B162,[1]Sheet1!$F$1:$V$65536,17,0)</f>
        <v>15</v>
      </c>
      <c r="P162" s="2" t="str">
        <f>VLOOKUP(B162,[1]Sheet1!$F$1:$W$65536,18,0)</f>
        <v>80</v>
      </c>
      <c r="Q162" s="2" t="str">
        <f>VLOOKUP(B162,[1]Sheet1!$F$1:$X$65536,19,0)</f>
        <v>良好</v>
      </c>
      <c r="R162" s="2"/>
      <c r="S162" s="2"/>
      <c r="T162" s="2"/>
      <c r="U162" s="2"/>
      <c r="V162" s="2"/>
      <c r="W162" s="2"/>
      <c r="X162" s="2"/>
      <c r="Y162" s="2" t="str">
        <f>VLOOKUP(B162,[1]Sheet1!$F$1:$AF$65536,27,0)</f>
        <v>251</v>
      </c>
      <c r="Z162" s="2" t="str">
        <f>VLOOKUP(B162,[1]Sheet1!$F$1:$AG$65536,28,0)</f>
        <v>100</v>
      </c>
      <c r="AA162" s="2" t="str">
        <f>VLOOKUP(B162,[1]Sheet1!$F$1:$AH$65536,29,0)</f>
        <v>优秀</v>
      </c>
      <c r="AB162" s="2" t="str">
        <f>VLOOKUP(B162,[1]Sheet1!$F$1:$AI$65536,30,0)</f>
        <v/>
      </c>
      <c r="AC162" s="2" t="str">
        <f>VLOOKUP(B162,[1]Sheet1!$F$1:$AJ$65536,31,0)</f>
        <v/>
      </c>
      <c r="AD162" s="2" t="str">
        <f>VLOOKUP(B162,[1]Sheet1!$F$1:$AL$65536,32,0)</f>
        <v/>
      </c>
      <c r="AE162" s="2" t="str">
        <f>VLOOKUP(B162,[1]Sheet1!$F$1:$AL$65536,33,0)</f>
        <v/>
      </c>
      <c r="AF162" s="2" t="str">
        <f>VLOOKUP(B162,[1]Sheet1!$F$1:$AM$65536,34,0)</f>
        <v>3.59</v>
      </c>
      <c r="AG162" s="2" t="str">
        <f>VLOOKUP(B162,[1]Sheet1!$F$1:$AN$65536,35,0)</f>
        <v>80</v>
      </c>
      <c r="AH162" s="2" t="str">
        <f>VLOOKUP(B162,[1]Sheet1!$F$1:$AO$65536,36,0)</f>
        <v>0</v>
      </c>
      <c r="AI162" s="2" t="str">
        <f>VLOOKUP(B162,[1]Sheet1!$F$1:$AP$65536,37,0)</f>
        <v>良好</v>
      </c>
      <c r="AJ162" s="2" t="str">
        <f>VLOOKUP(B162,[1]Sheet1!$F$1:$AQ$65536,38,0)</f>
        <v/>
      </c>
      <c r="AK162" s="2" t="str">
        <f>VLOOKUP(B162,[1]Sheet1!$F$1:$AR$65536,39,0)</f>
        <v/>
      </c>
      <c r="AL162" s="2" t="str">
        <f>VLOOKUP(B162,[1]Sheet1!$F$1:$AS$65536,40,0)</f>
        <v/>
      </c>
      <c r="AM162" s="2" t="str">
        <f>VLOOKUP(B162,[1]Sheet1!$F$1:$AT$65536,41,0)</f>
        <v/>
      </c>
      <c r="AN162" s="2" t="str">
        <f>VLOOKUP(B162,[1]Sheet1!$F$1:$AU$65536,42,0)</f>
        <v>5</v>
      </c>
      <c r="AO162" s="2" t="str">
        <f>VLOOKUP(B162,[1]Sheet1!$F$1:$AV$65536,43,0)</f>
        <v>50</v>
      </c>
      <c r="AP162" s="2" t="str">
        <f>VLOOKUP(B162,[1]Sheet1!$F$1:$AW$65536,44,0)</f>
        <v>0</v>
      </c>
      <c r="AQ162" s="2" t="str">
        <f>VLOOKUP(B162,[1]Sheet1!$F$1:$AX$65536,45,0)</f>
        <v>不及格</v>
      </c>
      <c r="AR162" s="2" t="str">
        <f>VLOOKUP(B162,[1]Sheet1!$F$1:$AY$65536,46,0)</f>
        <v>83.8</v>
      </c>
      <c r="AS162" s="2" t="str">
        <f>VLOOKUP(B162,[1]Sheet1!$F$1:$AZ$65536,47,0)</f>
        <v>0</v>
      </c>
      <c r="AT162" s="2" t="str">
        <f>VLOOKUP(B162,[1]Sheet1!$F$1:$BA$65536,48,0)</f>
        <v>83.8</v>
      </c>
      <c r="AU162" s="2" t="str">
        <f>VLOOKUP(B162,[1]Sheet1!$F$1:$BB$65536,49,0)</f>
        <v>良好</v>
      </c>
    </row>
    <row r="163" spans="1:47">
      <c r="A163" s="3">
        <v>5</v>
      </c>
      <c r="B163" s="3" t="s">
        <v>347</v>
      </c>
      <c r="C163" s="2" t="str">
        <f>VLOOKUP(B163,[1]Sheet1!$F$1:$J$65536,5,0)</f>
        <v>164</v>
      </c>
      <c r="D163" s="2" t="str">
        <f>VLOOKUP(B163,[1]Sheet1!$F$1:$K$65536,6,0)</f>
        <v>61.4</v>
      </c>
      <c r="E163" s="2" t="str">
        <f>VLOOKUP(B163,[1]Sheet1!$F$1:$L$65536,7,0)</f>
        <v>4.4</v>
      </c>
      <c r="F163" s="2" t="str">
        <f>VLOOKUP(B163,[1]Sheet1!$F$1:$M$65536,8,0)</f>
        <v>4.2</v>
      </c>
      <c r="G163" s="2" t="str">
        <f>VLOOKUP(B163,[1]Sheet1!$F$1:$N$65536,9,0)</f>
        <v>100</v>
      </c>
      <c r="H163" s="2" t="str">
        <f>VLOOKUP(B163,[1]Sheet1!$F$1:$O$65536,10,0)</f>
        <v>正常</v>
      </c>
      <c r="I163" s="2" t="str">
        <f>VLOOKUP(B163,[1]Sheet1!$F$1:$P$65536,11,0)</f>
        <v>4136</v>
      </c>
      <c r="J163" s="2" t="str">
        <f>VLOOKUP(B163,[1]Sheet1!$F$1:$Q$65536,12,0)</f>
        <v>95</v>
      </c>
      <c r="K163" s="2" t="str">
        <f>VLOOKUP(B163,[1]Sheet1!$F$1:$R$65536,13,0)</f>
        <v>优秀</v>
      </c>
      <c r="L163" s="2" t="str">
        <f>VLOOKUP(B163,[1]Sheet1!$F$1:$S$65536,14,0)</f>
        <v>7</v>
      </c>
      <c r="M163" s="2" t="str">
        <f>VLOOKUP(B163,[1]Sheet1!$F$1:$T$65536,15,0)</f>
        <v>100</v>
      </c>
      <c r="N163" s="2" t="str">
        <f>VLOOKUP(B163,[1]Sheet1!$F$1:$U$65536,16,0)</f>
        <v>优秀</v>
      </c>
      <c r="O163" s="2" t="str">
        <f>VLOOKUP(B163,[1]Sheet1!$F$1:$V$65536,17,0)</f>
        <v>19</v>
      </c>
      <c r="P163" s="2" t="str">
        <f>VLOOKUP(B163,[1]Sheet1!$F$1:$W$65536,18,0)</f>
        <v>90</v>
      </c>
      <c r="Q163" s="2" t="str">
        <f>VLOOKUP(B163,[1]Sheet1!$F$1:$X$65536,19,0)</f>
        <v>优秀</v>
      </c>
      <c r="R163" s="2"/>
      <c r="S163" s="2"/>
      <c r="T163" s="2"/>
      <c r="U163" s="2"/>
      <c r="V163" s="2"/>
      <c r="W163" s="2"/>
      <c r="X163" s="2"/>
      <c r="Y163" s="2" t="str">
        <f>VLOOKUP(B163,[1]Sheet1!$F$1:$AF$65536,27,0)</f>
        <v>255</v>
      </c>
      <c r="Z163" s="2" t="str">
        <f>VLOOKUP(B163,[1]Sheet1!$F$1:$AG$65536,28,0)</f>
        <v>100</v>
      </c>
      <c r="AA163" s="2" t="str">
        <f>VLOOKUP(B163,[1]Sheet1!$F$1:$AH$65536,29,0)</f>
        <v>优秀</v>
      </c>
      <c r="AB163" s="2" t="str">
        <f>VLOOKUP(B163,[1]Sheet1!$F$1:$AI$65536,30,0)</f>
        <v/>
      </c>
      <c r="AC163" s="2" t="str">
        <f>VLOOKUP(B163,[1]Sheet1!$F$1:$AJ$65536,31,0)</f>
        <v/>
      </c>
      <c r="AD163" s="2" t="str">
        <f>VLOOKUP(B163,[1]Sheet1!$F$1:$AL$65536,32,0)</f>
        <v/>
      </c>
      <c r="AE163" s="2" t="str">
        <f>VLOOKUP(B163,[1]Sheet1!$F$1:$AL$65536,33,0)</f>
        <v/>
      </c>
      <c r="AF163" s="2" t="str">
        <f>VLOOKUP(B163,[1]Sheet1!$F$1:$AM$65536,34,0)</f>
        <v>3.54</v>
      </c>
      <c r="AG163" s="2" t="str">
        <f>VLOOKUP(B163,[1]Sheet1!$F$1:$AN$65536,35,0)</f>
        <v>85</v>
      </c>
      <c r="AH163" s="2" t="str">
        <f>VLOOKUP(B163,[1]Sheet1!$F$1:$AO$65536,36,0)</f>
        <v>0</v>
      </c>
      <c r="AI163" s="2" t="str">
        <f>VLOOKUP(B163,[1]Sheet1!$F$1:$AP$65536,37,0)</f>
        <v>良好</v>
      </c>
      <c r="AJ163" s="2" t="str">
        <f>VLOOKUP(B163,[1]Sheet1!$F$1:$AQ$65536,38,0)</f>
        <v/>
      </c>
      <c r="AK163" s="2" t="str">
        <f>VLOOKUP(B163,[1]Sheet1!$F$1:$AR$65536,39,0)</f>
        <v/>
      </c>
      <c r="AL163" s="2" t="str">
        <f>VLOOKUP(B163,[1]Sheet1!$F$1:$AS$65536,40,0)</f>
        <v/>
      </c>
      <c r="AM163" s="2" t="str">
        <f>VLOOKUP(B163,[1]Sheet1!$F$1:$AT$65536,41,0)</f>
        <v/>
      </c>
      <c r="AN163" s="2" t="str">
        <f>VLOOKUP(B163,[1]Sheet1!$F$1:$AU$65536,42,0)</f>
        <v>2</v>
      </c>
      <c r="AO163" s="2" t="str">
        <f>VLOOKUP(B163,[1]Sheet1!$F$1:$AV$65536,43,0)</f>
        <v>20</v>
      </c>
      <c r="AP163" s="2" t="str">
        <f>VLOOKUP(B163,[1]Sheet1!$F$1:$AW$65536,44,0)</f>
        <v>0</v>
      </c>
      <c r="AQ163" s="2" t="str">
        <f>VLOOKUP(B163,[1]Sheet1!$F$1:$AX$65536,45,0)</f>
        <v>不及格</v>
      </c>
      <c r="AR163" s="2" t="str">
        <f>VLOOKUP(B163,[1]Sheet1!$F$1:$AY$65536,46,0)</f>
        <v>87.3</v>
      </c>
      <c r="AS163" s="2" t="str">
        <f>VLOOKUP(B163,[1]Sheet1!$F$1:$AZ$65536,47,0)</f>
        <v>0</v>
      </c>
      <c r="AT163" s="2" t="str">
        <f>VLOOKUP(B163,[1]Sheet1!$F$1:$BA$65536,48,0)</f>
        <v>87.3</v>
      </c>
      <c r="AU163" s="2" t="str">
        <f>VLOOKUP(B163,[1]Sheet1!$F$1:$BB$65536,49,0)</f>
        <v>良好</v>
      </c>
    </row>
    <row r="164" spans="1:47">
      <c r="A164" s="3">
        <v>5</v>
      </c>
      <c r="B164" s="3" t="s">
        <v>348</v>
      </c>
      <c r="C164" s="2" t="str">
        <f>VLOOKUP(B164,[1]Sheet1!$F$1:$J$65536,5,0)</f>
        <v>151.5</v>
      </c>
      <c r="D164" s="2" t="str">
        <f>VLOOKUP(B164,[1]Sheet1!$F$1:$K$65536,6,0)</f>
        <v>38.7</v>
      </c>
      <c r="E164" s="2" t="str">
        <f>VLOOKUP(B164,[1]Sheet1!$F$1:$L$65536,7,0)</f>
        <v>4.0</v>
      </c>
      <c r="F164" s="2" t="str">
        <f>VLOOKUP(B164,[1]Sheet1!$F$1:$M$65536,8,0)</f>
        <v>4.0</v>
      </c>
      <c r="G164" s="2" t="str">
        <f>VLOOKUP(B164,[1]Sheet1!$F$1:$N$65536,9,0)</f>
        <v>100</v>
      </c>
      <c r="H164" s="2" t="str">
        <f>VLOOKUP(B164,[1]Sheet1!$F$1:$O$65536,10,0)</f>
        <v>正常</v>
      </c>
      <c r="I164" s="2" t="str">
        <f>VLOOKUP(B164,[1]Sheet1!$F$1:$P$65536,11,0)</f>
        <v>3050</v>
      </c>
      <c r="J164" s="2" t="str">
        <f>VLOOKUP(B164,[1]Sheet1!$F$1:$Q$65536,12,0)</f>
        <v>100</v>
      </c>
      <c r="K164" s="2" t="str">
        <f>VLOOKUP(B164,[1]Sheet1!$F$1:$R$65536,13,0)</f>
        <v>优秀</v>
      </c>
      <c r="L164" s="2" t="str">
        <f>VLOOKUP(B164,[1]Sheet1!$F$1:$S$65536,14,0)</f>
        <v>8.4</v>
      </c>
      <c r="M164" s="2" t="str">
        <f>VLOOKUP(B164,[1]Sheet1!$F$1:$T$65536,15,0)</f>
        <v>85</v>
      </c>
      <c r="N164" s="2" t="str">
        <f>VLOOKUP(B164,[1]Sheet1!$F$1:$U$65536,16,0)</f>
        <v>良好</v>
      </c>
      <c r="O164" s="2" t="str">
        <f>VLOOKUP(B164,[1]Sheet1!$F$1:$V$65536,17,0)</f>
        <v>19</v>
      </c>
      <c r="P164" s="2" t="str">
        <f>VLOOKUP(B164,[1]Sheet1!$F$1:$W$65536,18,0)</f>
        <v>85</v>
      </c>
      <c r="Q164" s="2" t="str">
        <f>VLOOKUP(B164,[1]Sheet1!$F$1:$X$65536,19,0)</f>
        <v>良好</v>
      </c>
      <c r="R164" s="2"/>
      <c r="S164" s="2"/>
      <c r="T164" s="2"/>
      <c r="U164" s="2"/>
      <c r="V164" s="2"/>
      <c r="W164" s="2"/>
      <c r="X164" s="2"/>
      <c r="Y164" s="2" t="str">
        <f>VLOOKUP(B164,[1]Sheet1!$F$1:$AF$65536,27,0)</f>
        <v>195</v>
      </c>
      <c r="Z164" s="2" t="str">
        <f>VLOOKUP(B164,[1]Sheet1!$F$1:$AG$65536,28,0)</f>
        <v>90</v>
      </c>
      <c r="AA164" s="2" t="str">
        <f>VLOOKUP(B164,[1]Sheet1!$F$1:$AH$65536,29,0)</f>
        <v>优秀</v>
      </c>
      <c r="AB164" s="2" t="str">
        <f>VLOOKUP(B164,[1]Sheet1!$F$1:$AI$65536,30,0)</f>
        <v>3.52</v>
      </c>
      <c r="AC164" s="2" t="str">
        <f>VLOOKUP(B164,[1]Sheet1!$F$1:$AJ$65536,31,0)</f>
        <v>80</v>
      </c>
      <c r="AD164" s="2" t="str">
        <f>VLOOKUP(B164,[1]Sheet1!$F$1:$AL$65536,32,0)</f>
        <v>0</v>
      </c>
      <c r="AE164" s="2" t="str">
        <f>VLOOKUP(B164,[1]Sheet1!$F$1:$AL$65536,33,0)</f>
        <v>良好</v>
      </c>
      <c r="AF164" s="2" t="str">
        <f>VLOOKUP(B164,[1]Sheet1!$F$1:$AM$65536,34,0)</f>
        <v/>
      </c>
      <c r="AG164" s="2" t="str">
        <f>VLOOKUP(B164,[1]Sheet1!$F$1:$AN$65536,35,0)</f>
        <v/>
      </c>
      <c r="AH164" s="2" t="str">
        <f>VLOOKUP(B164,[1]Sheet1!$F$1:$AO$65536,36,0)</f>
        <v/>
      </c>
      <c r="AI164" s="2" t="str">
        <f>VLOOKUP(B164,[1]Sheet1!$F$1:$AP$65536,37,0)</f>
        <v/>
      </c>
      <c r="AJ164" s="2" t="str">
        <f>VLOOKUP(B164,[1]Sheet1!$F$1:$AQ$65536,38,0)</f>
        <v>50</v>
      </c>
      <c r="AK164" s="2" t="str">
        <f>VLOOKUP(B164,[1]Sheet1!$F$1:$AR$65536,39,0)</f>
        <v>95</v>
      </c>
      <c r="AL164" s="2" t="str">
        <f>VLOOKUP(B164,[1]Sheet1!$F$1:$AS$65536,40,0)</f>
        <v>0</v>
      </c>
      <c r="AM164" s="2" t="str">
        <f>VLOOKUP(B164,[1]Sheet1!$F$1:$AT$65536,41,0)</f>
        <v>优秀</v>
      </c>
      <c r="AN164" s="2" t="str">
        <f>VLOOKUP(B164,[1]Sheet1!$F$1:$AU$65536,42,0)</f>
        <v/>
      </c>
      <c r="AO164" s="2" t="str">
        <f>VLOOKUP(B164,[1]Sheet1!$F$1:$AV$65536,43,0)</f>
        <v/>
      </c>
      <c r="AP164" s="2" t="str">
        <f>VLOOKUP(B164,[1]Sheet1!$F$1:$AW$65536,44,0)</f>
        <v/>
      </c>
      <c r="AQ164" s="2" t="str">
        <f>VLOOKUP(B164,[1]Sheet1!$F$1:$AX$65536,45,0)</f>
        <v/>
      </c>
      <c r="AR164" s="2" t="str">
        <f>VLOOKUP(B164,[1]Sheet1!$F$1:$AY$65536,46,0)</f>
        <v>90.0</v>
      </c>
      <c r="AS164" s="2" t="str">
        <f>VLOOKUP(B164,[1]Sheet1!$F$1:$AZ$65536,47,0)</f>
        <v>0</v>
      </c>
      <c r="AT164" s="2" t="str">
        <f>VLOOKUP(B164,[1]Sheet1!$F$1:$BA$65536,48,0)</f>
        <v>90</v>
      </c>
      <c r="AU164" s="2" t="str">
        <f>VLOOKUP(B164,[1]Sheet1!$F$1:$BB$65536,49,0)</f>
        <v>优秀</v>
      </c>
    </row>
    <row r="165" spans="1:47">
      <c r="A165" s="3">
        <v>5</v>
      </c>
      <c r="B165" s="3" t="s">
        <v>349</v>
      </c>
      <c r="C165" s="2" t="str">
        <f>VLOOKUP(B165,[1]Sheet1!$F$1:$J$65536,5,0)</f>
        <v>179.5</v>
      </c>
      <c r="D165" s="2" t="str">
        <f>VLOOKUP(B165,[1]Sheet1!$F$1:$K$65536,6,0)</f>
        <v>71.1</v>
      </c>
      <c r="E165" s="2" t="str">
        <f>VLOOKUP(B165,[1]Sheet1!$F$1:$L$65536,7,0)</f>
        <v>4.6</v>
      </c>
      <c r="F165" s="2" t="str">
        <f>VLOOKUP(B165,[1]Sheet1!$F$1:$M$65536,8,0)</f>
        <v>5.2</v>
      </c>
      <c r="G165" s="2" t="str">
        <f>VLOOKUP(B165,[1]Sheet1!$F$1:$N$65536,9,0)</f>
        <v>100</v>
      </c>
      <c r="H165" s="2" t="str">
        <f>VLOOKUP(B165,[1]Sheet1!$F$1:$O$65536,10,0)</f>
        <v>正常</v>
      </c>
      <c r="I165" s="2" t="str">
        <f>VLOOKUP(B165,[1]Sheet1!$F$1:$P$65536,11,0)</f>
        <v>3950</v>
      </c>
      <c r="J165" s="2" t="str">
        <f>VLOOKUP(B165,[1]Sheet1!$F$1:$Q$65536,12,0)</f>
        <v>85</v>
      </c>
      <c r="K165" s="2" t="str">
        <f>VLOOKUP(B165,[1]Sheet1!$F$1:$R$65536,13,0)</f>
        <v>良好</v>
      </c>
      <c r="L165" s="2" t="str">
        <f>VLOOKUP(B165,[1]Sheet1!$F$1:$S$65536,14,0)</f>
        <v>7</v>
      </c>
      <c r="M165" s="2" t="str">
        <f>VLOOKUP(B165,[1]Sheet1!$F$1:$T$65536,15,0)</f>
        <v>100</v>
      </c>
      <c r="N165" s="2" t="str">
        <f>VLOOKUP(B165,[1]Sheet1!$F$1:$U$65536,16,0)</f>
        <v>优秀</v>
      </c>
      <c r="O165" s="2" t="str">
        <f>VLOOKUP(B165,[1]Sheet1!$F$1:$V$65536,17,0)</f>
        <v>27</v>
      </c>
      <c r="P165" s="2" t="str">
        <f>VLOOKUP(B165,[1]Sheet1!$F$1:$W$65536,18,0)</f>
        <v>100</v>
      </c>
      <c r="Q165" s="2" t="str">
        <f>VLOOKUP(B165,[1]Sheet1!$F$1:$X$65536,19,0)</f>
        <v>优秀</v>
      </c>
      <c r="R165" s="2"/>
      <c r="S165" s="2"/>
      <c r="T165" s="2"/>
      <c r="U165" s="2"/>
      <c r="V165" s="2"/>
      <c r="W165" s="2"/>
      <c r="X165" s="2"/>
      <c r="Y165" s="2" t="str">
        <f>VLOOKUP(B165,[1]Sheet1!$F$1:$AF$65536,27,0)</f>
        <v>247</v>
      </c>
      <c r="Z165" s="2" t="str">
        <f>VLOOKUP(B165,[1]Sheet1!$F$1:$AG$65536,28,0)</f>
        <v>95</v>
      </c>
      <c r="AA165" s="2" t="str">
        <f>VLOOKUP(B165,[1]Sheet1!$F$1:$AH$65536,29,0)</f>
        <v>优秀</v>
      </c>
      <c r="AB165" s="2" t="str">
        <f>VLOOKUP(B165,[1]Sheet1!$F$1:$AI$65536,30,0)</f>
        <v/>
      </c>
      <c r="AC165" s="2" t="str">
        <f>VLOOKUP(B165,[1]Sheet1!$F$1:$AJ$65536,31,0)</f>
        <v/>
      </c>
      <c r="AD165" s="2" t="str">
        <f>VLOOKUP(B165,[1]Sheet1!$F$1:$AL$65536,32,0)</f>
        <v/>
      </c>
      <c r="AE165" s="2" t="str">
        <f>VLOOKUP(B165,[1]Sheet1!$F$1:$AL$65536,33,0)</f>
        <v/>
      </c>
      <c r="AF165" s="2" t="str">
        <f>VLOOKUP(B165,[1]Sheet1!$F$1:$AM$65536,34,0)</f>
        <v>4.05</v>
      </c>
      <c r="AG165" s="2" t="str">
        <f>VLOOKUP(B165,[1]Sheet1!$F$1:$AN$65536,35,0)</f>
        <v>80</v>
      </c>
      <c r="AH165" s="2" t="str">
        <f>VLOOKUP(B165,[1]Sheet1!$F$1:$AO$65536,36,0)</f>
        <v>0</v>
      </c>
      <c r="AI165" s="2" t="str">
        <f>VLOOKUP(B165,[1]Sheet1!$F$1:$AP$65536,37,0)</f>
        <v>良好</v>
      </c>
      <c r="AJ165" s="2" t="str">
        <f>VLOOKUP(B165,[1]Sheet1!$F$1:$AQ$65536,38,0)</f>
        <v/>
      </c>
      <c r="AK165" s="2" t="str">
        <f>VLOOKUP(B165,[1]Sheet1!$F$1:$AR$65536,39,0)</f>
        <v/>
      </c>
      <c r="AL165" s="2" t="str">
        <f>VLOOKUP(B165,[1]Sheet1!$F$1:$AS$65536,40,0)</f>
        <v/>
      </c>
      <c r="AM165" s="2" t="str">
        <f>VLOOKUP(B165,[1]Sheet1!$F$1:$AT$65536,41,0)</f>
        <v/>
      </c>
      <c r="AN165" s="2" t="str">
        <f>VLOOKUP(B165,[1]Sheet1!$F$1:$AU$65536,42,0)</f>
        <v>7</v>
      </c>
      <c r="AO165" s="2" t="str">
        <f>VLOOKUP(B165,[1]Sheet1!$F$1:$AV$65536,43,0)</f>
        <v>64</v>
      </c>
      <c r="AP165" s="2" t="str">
        <f>VLOOKUP(B165,[1]Sheet1!$F$1:$AW$65536,44,0)</f>
        <v>0</v>
      </c>
      <c r="AQ165" s="2" t="str">
        <f>VLOOKUP(B165,[1]Sheet1!$F$1:$AX$65536,45,0)</f>
        <v>及格</v>
      </c>
      <c r="AR165" s="2" t="str">
        <f>VLOOKUP(B165,[1]Sheet1!$F$1:$AY$65536,46,0)</f>
        <v>89.7</v>
      </c>
      <c r="AS165" s="2" t="str">
        <f>VLOOKUP(B165,[1]Sheet1!$F$1:$AZ$65536,47,0)</f>
        <v>0</v>
      </c>
      <c r="AT165" s="2" t="str">
        <f>VLOOKUP(B165,[1]Sheet1!$F$1:$BA$65536,48,0)</f>
        <v>89.7</v>
      </c>
      <c r="AU165" s="2" t="str">
        <f>VLOOKUP(B165,[1]Sheet1!$F$1:$BB$65536,49,0)</f>
        <v>良好</v>
      </c>
    </row>
    <row r="166" spans="1:47">
      <c r="A166" s="3">
        <v>5</v>
      </c>
      <c r="B166" s="3" t="s">
        <v>350</v>
      </c>
      <c r="C166" s="2" t="str">
        <f>VLOOKUP(B166,[1]Sheet1!$F$1:$J$65536,5,0)</f>
        <v>161.5</v>
      </c>
      <c r="D166" s="2" t="str">
        <f>VLOOKUP(B166,[1]Sheet1!$F$1:$K$65536,6,0)</f>
        <v>57.1</v>
      </c>
      <c r="E166" s="2" t="str">
        <f>VLOOKUP(B166,[1]Sheet1!$F$1:$L$65536,7,0)</f>
        <v>4.9</v>
      </c>
      <c r="F166" s="2" t="str">
        <f>VLOOKUP(B166,[1]Sheet1!$F$1:$M$65536,8,0)</f>
        <v>4.6</v>
      </c>
      <c r="G166" s="2" t="str">
        <f>VLOOKUP(B166,[1]Sheet1!$F$1:$N$65536,9,0)</f>
        <v>100</v>
      </c>
      <c r="H166" s="2" t="str">
        <f>VLOOKUP(B166,[1]Sheet1!$F$1:$O$65536,10,0)</f>
        <v>正常</v>
      </c>
      <c r="I166" s="2" t="str">
        <f>VLOOKUP(B166,[1]Sheet1!$F$1:$P$65536,11,0)</f>
        <v>3855</v>
      </c>
      <c r="J166" s="2" t="str">
        <f>VLOOKUP(B166,[1]Sheet1!$F$1:$Q$65536,12,0)</f>
        <v>100</v>
      </c>
      <c r="K166" s="2" t="str">
        <f>VLOOKUP(B166,[1]Sheet1!$F$1:$R$65536,13,0)</f>
        <v>优秀</v>
      </c>
      <c r="L166" s="2" t="str">
        <f>VLOOKUP(B166,[1]Sheet1!$F$1:$S$65536,14,0)</f>
        <v>8.5</v>
      </c>
      <c r="M166" s="2" t="str">
        <f>VLOOKUP(B166,[1]Sheet1!$F$1:$T$65536,15,0)</f>
        <v>80</v>
      </c>
      <c r="N166" s="2" t="str">
        <f>VLOOKUP(B166,[1]Sheet1!$F$1:$U$65536,16,0)</f>
        <v>良好</v>
      </c>
      <c r="O166" s="2" t="str">
        <f>VLOOKUP(B166,[1]Sheet1!$F$1:$V$65536,17,0)</f>
        <v>19</v>
      </c>
      <c r="P166" s="2" t="str">
        <f>VLOOKUP(B166,[1]Sheet1!$F$1:$W$65536,18,0)</f>
        <v>85</v>
      </c>
      <c r="Q166" s="2" t="str">
        <f>VLOOKUP(B166,[1]Sheet1!$F$1:$X$65536,19,0)</f>
        <v>良好</v>
      </c>
      <c r="R166" s="2"/>
      <c r="S166" s="2"/>
      <c r="T166" s="2"/>
      <c r="U166" s="2"/>
      <c r="V166" s="2"/>
      <c r="W166" s="2"/>
      <c r="X166" s="2"/>
      <c r="Y166" s="2" t="str">
        <f>VLOOKUP(B166,[1]Sheet1!$F$1:$AF$65536,27,0)</f>
        <v>195</v>
      </c>
      <c r="Z166" s="2" t="str">
        <f>VLOOKUP(B166,[1]Sheet1!$F$1:$AG$65536,28,0)</f>
        <v>90</v>
      </c>
      <c r="AA166" s="2" t="str">
        <f>VLOOKUP(B166,[1]Sheet1!$F$1:$AH$65536,29,0)</f>
        <v>优秀</v>
      </c>
      <c r="AB166" s="2" t="str">
        <f>VLOOKUP(B166,[1]Sheet1!$F$1:$AI$65536,30,0)</f>
        <v>3.55</v>
      </c>
      <c r="AC166" s="2" t="str">
        <f>VLOOKUP(B166,[1]Sheet1!$F$1:$AJ$65536,31,0)</f>
        <v>80</v>
      </c>
      <c r="AD166" s="2" t="str">
        <f>VLOOKUP(B166,[1]Sheet1!$F$1:$AL$65536,32,0)</f>
        <v>0</v>
      </c>
      <c r="AE166" s="2" t="str">
        <f>VLOOKUP(B166,[1]Sheet1!$F$1:$AL$65536,33,0)</f>
        <v>良好</v>
      </c>
      <c r="AF166" s="2" t="str">
        <f>VLOOKUP(B166,[1]Sheet1!$F$1:$AM$65536,34,0)</f>
        <v/>
      </c>
      <c r="AG166" s="2" t="str">
        <f>VLOOKUP(B166,[1]Sheet1!$F$1:$AN$65536,35,0)</f>
        <v/>
      </c>
      <c r="AH166" s="2" t="str">
        <f>VLOOKUP(B166,[1]Sheet1!$F$1:$AO$65536,36,0)</f>
        <v/>
      </c>
      <c r="AI166" s="2" t="str">
        <f>VLOOKUP(B166,[1]Sheet1!$F$1:$AP$65536,37,0)</f>
        <v/>
      </c>
      <c r="AJ166" s="2" t="str">
        <f>VLOOKUP(B166,[1]Sheet1!$F$1:$AQ$65536,38,0)</f>
        <v>49</v>
      </c>
      <c r="AK166" s="2" t="str">
        <f>VLOOKUP(B166,[1]Sheet1!$F$1:$AR$65536,39,0)</f>
        <v>90</v>
      </c>
      <c r="AL166" s="2" t="str">
        <f>VLOOKUP(B166,[1]Sheet1!$F$1:$AS$65536,40,0)</f>
        <v>0</v>
      </c>
      <c r="AM166" s="2" t="str">
        <f>VLOOKUP(B166,[1]Sheet1!$F$1:$AT$65536,41,0)</f>
        <v>优秀</v>
      </c>
      <c r="AN166" s="2" t="str">
        <f>VLOOKUP(B166,[1]Sheet1!$F$1:$AU$65536,42,0)</f>
        <v/>
      </c>
      <c r="AO166" s="2" t="str">
        <f>VLOOKUP(B166,[1]Sheet1!$F$1:$AV$65536,43,0)</f>
        <v/>
      </c>
      <c r="AP166" s="2" t="str">
        <f>VLOOKUP(B166,[1]Sheet1!$F$1:$AW$65536,44,0)</f>
        <v/>
      </c>
      <c r="AQ166" s="2" t="str">
        <f>VLOOKUP(B166,[1]Sheet1!$F$1:$AX$65536,45,0)</f>
        <v/>
      </c>
      <c r="AR166" s="2" t="str">
        <f>VLOOKUP(B166,[1]Sheet1!$F$1:$AY$65536,46,0)</f>
        <v>88.5</v>
      </c>
      <c r="AS166" s="2" t="str">
        <f>VLOOKUP(B166,[1]Sheet1!$F$1:$AZ$65536,47,0)</f>
        <v>0</v>
      </c>
      <c r="AT166" s="2" t="str">
        <f>VLOOKUP(B166,[1]Sheet1!$F$1:$BA$65536,48,0)</f>
        <v>88.5</v>
      </c>
      <c r="AU166" s="2" t="str">
        <f>VLOOKUP(B166,[1]Sheet1!$F$1:$BB$65536,49,0)</f>
        <v>良好</v>
      </c>
    </row>
    <row r="167" spans="1:47">
      <c r="A167" s="3">
        <v>5</v>
      </c>
      <c r="B167" s="3" t="s">
        <v>351</v>
      </c>
      <c r="C167" s="2" t="str">
        <f>VLOOKUP(B167,[1]Sheet1!$F$1:$J$65536,5,0)</f>
        <v>170</v>
      </c>
      <c r="D167" s="2" t="str">
        <f>VLOOKUP(B167,[1]Sheet1!$F$1:$K$65536,6,0)</f>
        <v>72</v>
      </c>
      <c r="E167" s="2" t="str">
        <f>VLOOKUP(B167,[1]Sheet1!$F$1:$L$65536,7,0)</f>
        <v>4.5</v>
      </c>
      <c r="F167" s="2" t="str">
        <f>VLOOKUP(B167,[1]Sheet1!$F$1:$M$65536,8,0)</f>
        <v>4.6</v>
      </c>
      <c r="G167" s="2" t="str">
        <f>VLOOKUP(B167,[1]Sheet1!$F$1:$N$65536,9,0)</f>
        <v>80</v>
      </c>
      <c r="H167" s="2" t="str">
        <f>VLOOKUP(B167,[1]Sheet1!$F$1:$O$65536,10,0)</f>
        <v>超重</v>
      </c>
      <c r="I167" s="2" t="str">
        <f>VLOOKUP(B167,[1]Sheet1!$F$1:$P$65536,11,0)</f>
        <v>3970</v>
      </c>
      <c r="J167" s="2" t="str">
        <f>VLOOKUP(B167,[1]Sheet1!$F$1:$Q$65536,12,0)</f>
        <v>85</v>
      </c>
      <c r="K167" s="2" t="str">
        <f>VLOOKUP(B167,[1]Sheet1!$F$1:$R$65536,13,0)</f>
        <v>良好</v>
      </c>
      <c r="L167" s="2" t="str">
        <f>VLOOKUP(B167,[1]Sheet1!$F$1:$S$65536,14,0)</f>
        <v>6.5</v>
      </c>
      <c r="M167" s="2" t="str">
        <f>VLOOKUP(B167,[1]Sheet1!$F$1:$T$65536,15,0)</f>
        <v>100</v>
      </c>
      <c r="N167" s="2" t="str">
        <f>VLOOKUP(B167,[1]Sheet1!$F$1:$U$65536,16,0)</f>
        <v>优秀</v>
      </c>
      <c r="O167" s="2" t="str">
        <f>VLOOKUP(B167,[1]Sheet1!$F$1:$V$65536,17,0)</f>
        <v>18</v>
      </c>
      <c r="P167" s="2" t="str">
        <f>VLOOKUP(B167,[1]Sheet1!$F$1:$W$65536,18,0)</f>
        <v>90</v>
      </c>
      <c r="Q167" s="2" t="str">
        <f>VLOOKUP(B167,[1]Sheet1!$F$1:$X$65536,19,0)</f>
        <v>优秀</v>
      </c>
      <c r="R167" s="2"/>
      <c r="S167" s="2"/>
      <c r="T167" s="2"/>
      <c r="U167" s="2"/>
      <c r="V167" s="2"/>
      <c r="W167" s="2"/>
      <c r="X167" s="2"/>
      <c r="Y167" s="2" t="str">
        <f>VLOOKUP(B167,[1]Sheet1!$F$1:$AF$65536,27,0)</f>
        <v>254</v>
      </c>
      <c r="Z167" s="2" t="str">
        <f>VLOOKUP(B167,[1]Sheet1!$F$1:$AG$65536,28,0)</f>
        <v>100</v>
      </c>
      <c r="AA167" s="2" t="str">
        <f>VLOOKUP(B167,[1]Sheet1!$F$1:$AH$65536,29,0)</f>
        <v>优秀</v>
      </c>
      <c r="AB167" s="2" t="str">
        <f>VLOOKUP(B167,[1]Sheet1!$F$1:$AI$65536,30,0)</f>
        <v/>
      </c>
      <c r="AC167" s="2" t="str">
        <f>VLOOKUP(B167,[1]Sheet1!$F$1:$AJ$65536,31,0)</f>
        <v/>
      </c>
      <c r="AD167" s="2" t="str">
        <f>VLOOKUP(B167,[1]Sheet1!$F$1:$AL$65536,32,0)</f>
        <v/>
      </c>
      <c r="AE167" s="2" t="str">
        <f>VLOOKUP(B167,[1]Sheet1!$F$1:$AL$65536,33,0)</f>
        <v/>
      </c>
      <c r="AF167" s="2" t="str">
        <f>VLOOKUP(B167,[1]Sheet1!$F$1:$AM$65536,34,0)</f>
        <v>3.56</v>
      </c>
      <c r="AG167" s="2" t="str">
        <f>VLOOKUP(B167,[1]Sheet1!$F$1:$AN$65536,35,0)</f>
        <v>85</v>
      </c>
      <c r="AH167" s="2" t="str">
        <f>VLOOKUP(B167,[1]Sheet1!$F$1:$AO$65536,36,0)</f>
        <v>0</v>
      </c>
      <c r="AI167" s="2" t="str">
        <f>VLOOKUP(B167,[1]Sheet1!$F$1:$AP$65536,37,0)</f>
        <v>良好</v>
      </c>
      <c r="AJ167" s="2" t="str">
        <f>VLOOKUP(B167,[1]Sheet1!$F$1:$AQ$65536,38,0)</f>
        <v/>
      </c>
      <c r="AK167" s="2" t="str">
        <f>VLOOKUP(B167,[1]Sheet1!$F$1:$AR$65536,39,0)</f>
        <v/>
      </c>
      <c r="AL167" s="2" t="str">
        <f>VLOOKUP(B167,[1]Sheet1!$F$1:$AS$65536,40,0)</f>
        <v/>
      </c>
      <c r="AM167" s="2" t="str">
        <f>VLOOKUP(B167,[1]Sheet1!$F$1:$AT$65536,41,0)</f>
        <v/>
      </c>
      <c r="AN167" s="2" t="str">
        <f>VLOOKUP(B167,[1]Sheet1!$F$1:$AU$65536,42,0)</f>
        <v>2</v>
      </c>
      <c r="AO167" s="2" t="str">
        <f>VLOOKUP(B167,[1]Sheet1!$F$1:$AV$65536,43,0)</f>
        <v>20</v>
      </c>
      <c r="AP167" s="2" t="str">
        <f>VLOOKUP(B167,[1]Sheet1!$F$1:$AW$65536,44,0)</f>
        <v>0</v>
      </c>
      <c r="AQ167" s="2" t="str">
        <f>VLOOKUP(B167,[1]Sheet1!$F$1:$AX$65536,45,0)</f>
        <v>不及格</v>
      </c>
      <c r="AR167" s="2" t="str">
        <f>VLOOKUP(B167,[1]Sheet1!$F$1:$AY$65536,46,0)</f>
        <v>82.8</v>
      </c>
      <c r="AS167" s="2" t="str">
        <f>VLOOKUP(B167,[1]Sheet1!$F$1:$AZ$65536,47,0)</f>
        <v>0</v>
      </c>
      <c r="AT167" s="2" t="str">
        <f>VLOOKUP(B167,[1]Sheet1!$F$1:$BA$65536,48,0)</f>
        <v>82.8</v>
      </c>
      <c r="AU167" s="2" t="str">
        <f>VLOOKUP(B167,[1]Sheet1!$F$1:$BB$65536,49,0)</f>
        <v>良好</v>
      </c>
    </row>
    <row r="168" spans="1:47">
      <c r="A168" s="3">
        <v>5</v>
      </c>
      <c r="B168" s="3" t="s">
        <v>352</v>
      </c>
      <c r="C168" s="2" t="str">
        <f>VLOOKUP(B168,[1]Sheet1!$F$1:$J$65536,5,0)</f>
        <v>165</v>
      </c>
      <c r="D168" s="2" t="str">
        <f>VLOOKUP(B168,[1]Sheet1!$F$1:$K$65536,6,0)</f>
        <v>52.8</v>
      </c>
      <c r="E168" s="2" t="str">
        <f>VLOOKUP(B168,[1]Sheet1!$F$1:$L$65536,7,0)</f>
        <v>4.9</v>
      </c>
      <c r="F168" s="2" t="str">
        <f>VLOOKUP(B168,[1]Sheet1!$F$1:$M$65536,8,0)</f>
        <v>5.1</v>
      </c>
      <c r="G168" s="2" t="str">
        <f>VLOOKUP(B168,[1]Sheet1!$F$1:$N$65536,9,0)</f>
        <v>100</v>
      </c>
      <c r="H168" s="2" t="str">
        <f>VLOOKUP(B168,[1]Sheet1!$F$1:$O$65536,10,0)</f>
        <v>正常</v>
      </c>
      <c r="I168" s="2" t="str">
        <f>VLOOKUP(B168,[1]Sheet1!$F$1:$P$65536,11,0)</f>
        <v>4560</v>
      </c>
      <c r="J168" s="2" t="str">
        <f>VLOOKUP(B168,[1]Sheet1!$F$1:$Q$65536,12,0)</f>
        <v>100</v>
      </c>
      <c r="K168" s="2" t="str">
        <f>VLOOKUP(B168,[1]Sheet1!$F$1:$R$65536,13,0)</f>
        <v>优秀</v>
      </c>
      <c r="L168" s="2" t="str">
        <f>VLOOKUP(B168,[1]Sheet1!$F$1:$S$65536,14,0)</f>
        <v>8.2</v>
      </c>
      <c r="M168" s="2" t="str">
        <f>VLOOKUP(B168,[1]Sheet1!$F$1:$T$65536,15,0)</f>
        <v>85</v>
      </c>
      <c r="N168" s="2" t="str">
        <f>VLOOKUP(B168,[1]Sheet1!$F$1:$U$65536,16,0)</f>
        <v>良好</v>
      </c>
      <c r="O168" s="2" t="str">
        <f>VLOOKUP(B168,[1]Sheet1!$F$1:$V$65536,17,0)</f>
        <v>17</v>
      </c>
      <c r="P168" s="2" t="str">
        <f>VLOOKUP(B168,[1]Sheet1!$F$1:$W$65536,18,0)</f>
        <v>80</v>
      </c>
      <c r="Q168" s="2" t="str">
        <f>VLOOKUP(B168,[1]Sheet1!$F$1:$X$65536,19,0)</f>
        <v>良好</v>
      </c>
      <c r="R168" s="2"/>
      <c r="S168" s="2"/>
      <c r="T168" s="2"/>
      <c r="U168" s="2"/>
      <c r="V168" s="2"/>
      <c r="W168" s="2"/>
      <c r="X168" s="2"/>
      <c r="Y168" s="2" t="str">
        <f>VLOOKUP(B168,[1]Sheet1!$F$1:$AF$65536,27,0)</f>
        <v>192</v>
      </c>
      <c r="Z168" s="2" t="str">
        <f>VLOOKUP(B168,[1]Sheet1!$F$1:$AG$65536,28,0)</f>
        <v>90</v>
      </c>
      <c r="AA168" s="2" t="str">
        <f>VLOOKUP(B168,[1]Sheet1!$F$1:$AH$65536,29,0)</f>
        <v>优秀</v>
      </c>
      <c r="AB168" s="2" t="str">
        <f>VLOOKUP(B168,[1]Sheet1!$F$1:$AI$65536,30,0)</f>
        <v>3.42</v>
      </c>
      <c r="AC168" s="2" t="str">
        <f>VLOOKUP(B168,[1]Sheet1!$F$1:$AJ$65536,31,0)</f>
        <v>85</v>
      </c>
      <c r="AD168" s="2" t="str">
        <f>VLOOKUP(B168,[1]Sheet1!$F$1:$AL$65536,32,0)</f>
        <v>0</v>
      </c>
      <c r="AE168" s="2" t="str">
        <f>VLOOKUP(B168,[1]Sheet1!$F$1:$AL$65536,33,0)</f>
        <v>良好</v>
      </c>
      <c r="AF168" s="2" t="str">
        <f>VLOOKUP(B168,[1]Sheet1!$F$1:$AM$65536,34,0)</f>
        <v/>
      </c>
      <c r="AG168" s="2" t="str">
        <f>VLOOKUP(B168,[1]Sheet1!$F$1:$AN$65536,35,0)</f>
        <v/>
      </c>
      <c r="AH168" s="2" t="str">
        <f>VLOOKUP(B168,[1]Sheet1!$F$1:$AO$65536,36,0)</f>
        <v/>
      </c>
      <c r="AI168" s="2" t="str">
        <f>VLOOKUP(B168,[1]Sheet1!$F$1:$AP$65536,37,0)</f>
        <v/>
      </c>
      <c r="AJ168" s="2" t="str">
        <f>VLOOKUP(B168,[1]Sheet1!$F$1:$AQ$65536,38,0)</f>
        <v>50</v>
      </c>
      <c r="AK168" s="2" t="str">
        <f>VLOOKUP(B168,[1]Sheet1!$F$1:$AR$65536,39,0)</f>
        <v>95</v>
      </c>
      <c r="AL168" s="2" t="str">
        <f>VLOOKUP(B168,[1]Sheet1!$F$1:$AS$65536,40,0)</f>
        <v>0</v>
      </c>
      <c r="AM168" s="2" t="str">
        <f>VLOOKUP(B168,[1]Sheet1!$F$1:$AT$65536,41,0)</f>
        <v>优秀</v>
      </c>
      <c r="AN168" s="2" t="str">
        <f>VLOOKUP(B168,[1]Sheet1!$F$1:$AU$65536,42,0)</f>
        <v/>
      </c>
      <c r="AO168" s="2" t="str">
        <f>VLOOKUP(B168,[1]Sheet1!$F$1:$AV$65536,43,0)</f>
        <v/>
      </c>
      <c r="AP168" s="2" t="str">
        <f>VLOOKUP(B168,[1]Sheet1!$F$1:$AW$65536,44,0)</f>
        <v/>
      </c>
      <c r="AQ168" s="2" t="str">
        <f>VLOOKUP(B168,[1]Sheet1!$F$1:$AX$65536,45,0)</f>
        <v/>
      </c>
      <c r="AR168" s="2" t="str">
        <f>VLOOKUP(B168,[1]Sheet1!$F$1:$AY$65536,46,0)</f>
        <v>90.5</v>
      </c>
      <c r="AS168" s="2" t="str">
        <f>VLOOKUP(B168,[1]Sheet1!$F$1:$AZ$65536,47,0)</f>
        <v>0</v>
      </c>
      <c r="AT168" s="2" t="str">
        <f>VLOOKUP(B168,[1]Sheet1!$F$1:$BA$65536,48,0)</f>
        <v>90.5</v>
      </c>
      <c r="AU168" s="2" t="str">
        <f>VLOOKUP(B168,[1]Sheet1!$F$1:$BB$65536,49,0)</f>
        <v>优秀</v>
      </c>
    </row>
    <row r="169" spans="1:47">
      <c r="A169" s="3">
        <v>3</v>
      </c>
      <c r="B169" s="3" t="s">
        <v>353</v>
      </c>
      <c r="C169" s="2" t="str">
        <f>VLOOKUP(B169,[1]Sheet1!$F$1:$J$65536,5,0)</f>
        <v>180</v>
      </c>
      <c r="D169" s="2" t="str">
        <f>VLOOKUP(B169,[1]Sheet1!$F$1:$K$65536,6,0)</f>
        <v>69.5</v>
      </c>
      <c r="E169" s="2" t="str">
        <f>VLOOKUP(B169,[1]Sheet1!$F$1:$L$65536,7,0)</f>
        <v>4.1</v>
      </c>
      <c r="F169" s="2" t="str">
        <f>VLOOKUP(B169,[1]Sheet1!$F$1:$M$65536,8,0)</f>
        <v>4.1</v>
      </c>
      <c r="G169" s="2" t="str">
        <f>VLOOKUP(B169,[1]Sheet1!$F$1:$N$65536,9,0)</f>
        <v>100</v>
      </c>
      <c r="H169" s="2" t="str">
        <f>VLOOKUP(B169,[1]Sheet1!$F$1:$O$65536,10,0)</f>
        <v>正常</v>
      </c>
      <c r="I169" s="2" t="str">
        <f>VLOOKUP(B169,[1]Sheet1!$F$1:$P$65536,11,0)</f>
        <v>4700</v>
      </c>
      <c r="J169" s="2" t="str">
        <f>VLOOKUP(B169,[1]Sheet1!$F$1:$Q$65536,12,0)</f>
        <v>100</v>
      </c>
      <c r="K169" s="2" t="str">
        <f>VLOOKUP(B169,[1]Sheet1!$F$1:$R$65536,13,0)</f>
        <v>优秀</v>
      </c>
      <c r="L169" s="2" t="str">
        <f>VLOOKUP(B169,[1]Sheet1!$F$1:$S$65536,14,0)</f>
        <v>7</v>
      </c>
      <c r="M169" s="2" t="str">
        <f>VLOOKUP(B169,[1]Sheet1!$F$1:$T$65536,15,0)</f>
        <v>100</v>
      </c>
      <c r="N169" s="2" t="str">
        <f>VLOOKUP(B169,[1]Sheet1!$F$1:$U$65536,16,0)</f>
        <v>优秀</v>
      </c>
      <c r="O169" s="2" t="str">
        <f>VLOOKUP(B169,[1]Sheet1!$F$1:$V$65536,17,0)</f>
        <v>13</v>
      </c>
      <c r="P169" s="2" t="str">
        <f>VLOOKUP(B169,[1]Sheet1!$F$1:$W$65536,18,0)</f>
        <v>78</v>
      </c>
      <c r="Q169" s="2" t="str">
        <f>VLOOKUP(B169,[1]Sheet1!$F$1:$X$65536,19,0)</f>
        <v>及格</v>
      </c>
      <c r="R169" s="2"/>
      <c r="S169" s="2"/>
      <c r="T169" s="2"/>
      <c r="U169" s="2"/>
      <c r="V169" s="2"/>
      <c r="W169" s="2"/>
      <c r="X169" s="2"/>
      <c r="Y169" s="2" t="str">
        <f>VLOOKUP(B169,[1]Sheet1!$F$1:$AF$65536,27,0)</f>
        <v>250</v>
      </c>
      <c r="Z169" s="2" t="str">
        <f>VLOOKUP(B169,[1]Sheet1!$F$1:$AG$65536,28,0)</f>
        <v>100</v>
      </c>
      <c r="AA169" s="2" t="str">
        <f>VLOOKUP(B169,[1]Sheet1!$F$1:$AH$65536,29,0)</f>
        <v>优秀</v>
      </c>
      <c r="AB169" s="2" t="str">
        <f>VLOOKUP(B169,[1]Sheet1!$F$1:$AI$65536,30,0)</f>
        <v/>
      </c>
      <c r="AC169" s="2" t="str">
        <f>VLOOKUP(B169,[1]Sheet1!$F$1:$AJ$65536,31,0)</f>
        <v/>
      </c>
      <c r="AD169" s="2" t="str">
        <f>VLOOKUP(B169,[1]Sheet1!$F$1:$AL$65536,32,0)</f>
        <v/>
      </c>
      <c r="AE169" s="2" t="str">
        <f>VLOOKUP(B169,[1]Sheet1!$F$1:$AL$65536,33,0)</f>
        <v/>
      </c>
      <c r="AF169" s="2" t="str">
        <f>VLOOKUP(B169,[1]Sheet1!$F$1:$AM$65536,34,0)</f>
        <v>4.03</v>
      </c>
      <c r="AG169" s="2" t="str">
        <f>VLOOKUP(B169,[1]Sheet1!$F$1:$AN$65536,35,0)</f>
        <v>80</v>
      </c>
      <c r="AH169" s="2" t="str">
        <f>VLOOKUP(B169,[1]Sheet1!$F$1:$AO$65536,36,0)</f>
        <v>0</v>
      </c>
      <c r="AI169" s="2" t="str">
        <f>VLOOKUP(B169,[1]Sheet1!$F$1:$AP$65536,37,0)</f>
        <v>良好</v>
      </c>
      <c r="AJ169" s="2" t="str">
        <f>VLOOKUP(B169,[1]Sheet1!$F$1:$AQ$65536,38,0)</f>
        <v/>
      </c>
      <c r="AK169" s="2" t="str">
        <f>VLOOKUP(B169,[1]Sheet1!$F$1:$AR$65536,39,0)</f>
        <v/>
      </c>
      <c r="AL169" s="2" t="str">
        <f>VLOOKUP(B169,[1]Sheet1!$F$1:$AS$65536,40,0)</f>
        <v/>
      </c>
      <c r="AM169" s="2" t="str">
        <f>VLOOKUP(B169,[1]Sheet1!$F$1:$AT$65536,41,0)</f>
        <v/>
      </c>
      <c r="AN169" s="2" t="str">
        <f>VLOOKUP(B169,[1]Sheet1!$F$1:$AU$65536,42,0)</f>
        <v>5</v>
      </c>
      <c r="AO169" s="2" t="str">
        <f>VLOOKUP(B169,[1]Sheet1!$F$1:$AV$65536,43,0)</f>
        <v>50</v>
      </c>
      <c r="AP169" s="2" t="str">
        <f>VLOOKUP(B169,[1]Sheet1!$F$1:$AW$65536,44,0)</f>
        <v>0</v>
      </c>
      <c r="AQ169" s="2" t="str">
        <f>VLOOKUP(B169,[1]Sheet1!$F$1:$AX$65536,45,0)</f>
        <v>不及格</v>
      </c>
      <c r="AR169" s="2" t="str">
        <f>VLOOKUP(B169,[1]Sheet1!$F$1:$AY$65536,46,0)</f>
        <v>88.8</v>
      </c>
      <c r="AS169" s="2" t="str">
        <f>VLOOKUP(B169,[1]Sheet1!$F$1:$AZ$65536,47,0)</f>
        <v>0</v>
      </c>
      <c r="AT169" s="2" t="str">
        <f>VLOOKUP(B169,[1]Sheet1!$F$1:$BA$65536,48,0)</f>
        <v>88.8</v>
      </c>
      <c r="AU169" s="2" t="str">
        <f>VLOOKUP(B169,[1]Sheet1!$F$1:$BB$65536,49,0)</f>
        <v>良好</v>
      </c>
    </row>
    <row r="170" spans="1:47">
      <c r="A170" s="3">
        <v>3</v>
      </c>
      <c r="B170" s="3" t="s">
        <v>354</v>
      </c>
      <c r="C170" s="2" t="str">
        <f>VLOOKUP(B170,[1]Sheet1!$F$1:$J$65536,5,0)</f>
        <v>175</v>
      </c>
      <c r="D170" s="2" t="str">
        <f>VLOOKUP(B170,[1]Sheet1!$F$1:$K$65536,6,0)</f>
        <v>71</v>
      </c>
      <c r="E170" s="2" t="str">
        <f>VLOOKUP(B170,[1]Sheet1!$F$1:$L$65536,7,0)</f>
        <v>4.4</v>
      </c>
      <c r="F170" s="2" t="str">
        <f>VLOOKUP(B170,[1]Sheet1!$F$1:$M$65536,8,0)</f>
        <v>4.1</v>
      </c>
      <c r="G170" s="2" t="str">
        <f>VLOOKUP(B170,[1]Sheet1!$F$1:$N$65536,9,0)</f>
        <v>80</v>
      </c>
      <c r="H170" s="2" t="str">
        <f>VLOOKUP(B170,[1]Sheet1!$F$1:$O$65536,10,0)</f>
        <v>超重</v>
      </c>
      <c r="I170" s="2" t="str">
        <f>VLOOKUP(B170,[1]Sheet1!$F$1:$P$65536,11,0)</f>
        <v>4400</v>
      </c>
      <c r="J170" s="2" t="str">
        <f>VLOOKUP(B170,[1]Sheet1!$F$1:$Q$65536,12,0)</f>
        <v>100</v>
      </c>
      <c r="K170" s="2" t="str">
        <f>VLOOKUP(B170,[1]Sheet1!$F$1:$R$65536,13,0)</f>
        <v>优秀</v>
      </c>
      <c r="L170" s="2" t="str">
        <f>VLOOKUP(B170,[1]Sheet1!$F$1:$S$65536,14,0)</f>
        <v>7.4</v>
      </c>
      <c r="M170" s="2" t="str">
        <f>VLOOKUP(B170,[1]Sheet1!$F$1:$T$65536,15,0)</f>
        <v>95</v>
      </c>
      <c r="N170" s="2" t="str">
        <f>VLOOKUP(B170,[1]Sheet1!$F$1:$U$65536,16,0)</f>
        <v>优秀</v>
      </c>
      <c r="O170" s="2" t="str">
        <f>VLOOKUP(B170,[1]Sheet1!$F$1:$V$65536,17,0)</f>
        <v>25</v>
      </c>
      <c r="P170" s="2" t="str">
        <f>VLOOKUP(B170,[1]Sheet1!$F$1:$W$65536,18,0)</f>
        <v>100</v>
      </c>
      <c r="Q170" s="2" t="str">
        <f>VLOOKUP(B170,[1]Sheet1!$F$1:$X$65536,19,0)</f>
        <v>优秀</v>
      </c>
      <c r="R170" s="2"/>
      <c r="S170" s="2"/>
      <c r="T170" s="2"/>
      <c r="U170" s="2"/>
      <c r="V170" s="2"/>
      <c r="W170" s="2"/>
      <c r="X170" s="2"/>
      <c r="Y170" s="2" t="str">
        <f>VLOOKUP(B170,[1]Sheet1!$F$1:$AF$65536,27,0)</f>
        <v>240</v>
      </c>
      <c r="Z170" s="2" t="str">
        <f>VLOOKUP(B170,[1]Sheet1!$F$1:$AG$65536,28,0)</f>
        <v>90</v>
      </c>
      <c r="AA170" s="2" t="str">
        <f>VLOOKUP(B170,[1]Sheet1!$F$1:$AH$65536,29,0)</f>
        <v>优秀</v>
      </c>
      <c r="AB170" s="2" t="str">
        <f>VLOOKUP(B170,[1]Sheet1!$F$1:$AI$65536,30,0)</f>
        <v/>
      </c>
      <c r="AC170" s="2" t="str">
        <f>VLOOKUP(B170,[1]Sheet1!$F$1:$AJ$65536,31,0)</f>
        <v/>
      </c>
      <c r="AD170" s="2" t="str">
        <f>VLOOKUP(B170,[1]Sheet1!$F$1:$AL$65536,32,0)</f>
        <v/>
      </c>
      <c r="AE170" s="2" t="str">
        <f>VLOOKUP(B170,[1]Sheet1!$F$1:$AL$65536,33,0)</f>
        <v/>
      </c>
      <c r="AF170" s="2" t="str">
        <f>VLOOKUP(B170,[1]Sheet1!$F$1:$AM$65536,34,0)</f>
        <v>4.04</v>
      </c>
      <c r="AG170" s="2" t="str">
        <f>VLOOKUP(B170,[1]Sheet1!$F$1:$AN$65536,35,0)</f>
        <v>80</v>
      </c>
      <c r="AH170" s="2" t="str">
        <f>VLOOKUP(B170,[1]Sheet1!$F$1:$AO$65536,36,0)</f>
        <v>0</v>
      </c>
      <c r="AI170" s="2" t="str">
        <f>VLOOKUP(B170,[1]Sheet1!$F$1:$AP$65536,37,0)</f>
        <v>良好</v>
      </c>
      <c r="AJ170" s="2" t="str">
        <f>VLOOKUP(B170,[1]Sheet1!$F$1:$AQ$65536,38,0)</f>
        <v/>
      </c>
      <c r="AK170" s="2" t="str">
        <f>VLOOKUP(B170,[1]Sheet1!$F$1:$AR$65536,39,0)</f>
        <v/>
      </c>
      <c r="AL170" s="2" t="str">
        <f>VLOOKUP(B170,[1]Sheet1!$F$1:$AS$65536,40,0)</f>
        <v/>
      </c>
      <c r="AM170" s="2" t="str">
        <f>VLOOKUP(B170,[1]Sheet1!$F$1:$AT$65536,41,0)</f>
        <v/>
      </c>
      <c r="AN170" s="2" t="str">
        <f>VLOOKUP(B170,[1]Sheet1!$F$1:$AU$65536,42,0)</f>
        <v>6</v>
      </c>
      <c r="AO170" s="2" t="str">
        <f>VLOOKUP(B170,[1]Sheet1!$F$1:$AV$65536,43,0)</f>
        <v>60</v>
      </c>
      <c r="AP170" s="2" t="str">
        <f>VLOOKUP(B170,[1]Sheet1!$F$1:$AW$65536,44,0)</f>
        <v>0</v>
      </c>
      <c r="AQ170" s="2" t="str">
        <f>VLOOKUP(B170,[1]Sheet1!$F$1:$AX$65536,45,0)</f>
        <v>及格</v>
      </c>
      <c r="AR170" s="2" t="str">
        <f>VLOOKUP(B170,[1]Sheet1!$F$1:$AY$65536,46,0)</f>
        <v>87.0</v>
      </c>
      <c r="AS170" s="2" t="str">
        <f>VLOOKUP(B170,[1]Sheet1!$F$1:$AZ$65536,47,0)</f>
        <v>0</v>
      </c>
      <c r="AT170" s="2" t="str">
        <f>VLOOKUP(B170,[1]Sheet1!$F$1:$BA$65536,48,0)</f>
        <v>87</v>
      </c>
      <c r="AU170" s="2" t="str">
        <f>VLOOKUP(B170,[1]Sheet1!$F$1:$BB$65536,49,0)</f>
        <v>良好</v>
      </c>
    </row>
    <row r="171" spans="1:47">
      <c r="A171" s="3">
        <v>3</v>
      </c>
      <c r="B171" s="3" t="s">
        <v>355</v>
      </c>
      <c r="C171" s="2" t="str">
        <f>VLOOKUP(B171,[1]Sheet1!$F$1:$J$65536,5,0)</f>
        <v>156.5</v>
      </c>
      <c r="D171" s="2" t="str">
        <f>VLOOKUP(B171,[1]Sheet1!$F$1:$K$65536,6,0)</f>
        <v>52.8</v>
      </c>
      <c r="E171" s="2" t="str">
        <f>VLOOKUP(B171,[1]Sheet1!$F$1:$L$65536,7,0)</f>
        <v>4.8</v>
      </c>
      <c r="F171" s="2" t="str">
        <f>VLOOKUP(B171,[1]Sheet1!$F$1:$M$65536,8,0)</f>
        <v>4.7</v>
      </c>
      <c r="G171" s="2" t="str">
        <f>VLOOKUP(B171,[1]Sheet1!$F$1:$N$65536,9,0)</f>
        <v>100</v>
      </c>
      <c r="H171" s="2" t="str">
        <f>VLOOKUP(B171,[1]Sheet1!$F$1:$O$65536,10,0)</f>
        <v>正常</v>
      </c>
      <c r="I171" s="2" t="str">
        <f>VLOOKUP(B171,[1]Sheet1!$F$1:$P$65536,11,0)</f>
        <v>2600</v>
      </c>
      <c r="J171" s="2" t="str">
        <f>VLOOKUP(B171,[1]Sheet1!$F$1:$Q$65536,12,0)</f>
        <v>78</v>
      </c>
      <c r="K171" s="2" t="str">
        <f>VLOOKUP(B171,[1]Sheet1!$F$1:$R$65536,13,0)</f>
        <v>及格</v>
      </c>
      <c r="L171" s="2" t="str">
        <f>VLOOKUP(B171,[1]Sheet1!$F$1:$S$65536,14,0)</f>
        <v>9.3</v>
      </c>
      <c r="M171" s="2" t="str">
        <f>VLOOKUP(B171,[1]Sheet1!$F$1:$T$65536,15,0)</f>
        <v>74</v>
      </c>
      <c r="N171" s="2" t="str">
        <f>VLOOKUP(B171,[1]Sheet1!$F$1:$U$65536,16,0)</f>
        <v>及格</v>
      </c>
      <c r="O171" s="2" t="str">
        <f>VLOOKUP(B171,[1]Sheet1!$F$1:$V$65536,17,0)</f>
        <v>25</v>
      </c>
      <c r="P171" s="2" t="str">
        <f>VLOOKUP(B171,[1]Sheet1!$F$1:$W$65536,18,0)</f>
        <v>100</v>
      </c>
      <c r="Q171" s="2" t="str">
        <f>VLOOKUP(B171,[1]Sheet1!$F$1:$X$65536,19,0)</f>
        <v>优秀</v>
      </c>
      <c r="R171" s="2"/>
      <c r="S171" s="2"/>
      <c r="T171" s="2"/>
      <c r="U171" s="2"/>
      <c r="V171" s="2"/>
      <c r="W171" s="2"/>
      <c r="X171" s="2"/>
      <c r="Y171" s="2" t="str">
        <f>VLOOKUP(B171,[1]Sheet1!$F$1:$AF$65536,27,0)</f>
        <v>185</v>
      </c>
      <c r="Z171" s="2" t="str">
        <f>VLOOKUP(B171,[1]Sheet1!$F$1:$AG$65536,28,0)</f>
        <v>85</v>
      </c>
      <c r="AA171" s="2" t="str">
        <f>VLOOKUP(B171,[1]Sheet1!$F$1:$AH$65536,29,0)</f>
        <v>良好</v>
      </c>
      <c r="AB171" s="2" t="str">
        <f>VLOOKUP(B171,[1]Sheet1!$F$1:$AI$65536,30,0)</f>
        <v>3.59</v>
      </c>
      <c r="AC171" s="2" t="str">
        <f>VLOOKUP(B171,[1]Sheet1!$F$1:$AJ$65536,31,0)</f>
        <v>78</v>
      </c>
      <c r="AD171" s="2" t="str">
        <f>VLOOKUP(B171,[1]Sheet1!$F$1:$AL$65536,32,0)</f>
        <v>0</v>
      </c>
      <c r="AE171" s="2" t="str">
        <f>VLOOKUP(B171,[1]Sheet1!$F$1:$AL$65536,33,0)</f>
        <v>及格</v>
      </c>
      <c r="AF171" s="2" t="str">
        <f>VLOOKUP(B171,[1]Sheet1!$F$1:$AM$65536,34,0)</f>
        <v/>
      </c>
      <c r="AG171" s="2" t="str">
        <f>VLOOKUP(B171,[1]Sheet1!$F$1:$AN$65536,35,0)</f>
        <v/>
      </c>
      <c r="AH171" s="2" t="str">
        <f>VLOOKUP(B171,[1]Sheet1!$F$1:$AO$65536,36,0)</f>
        <v/>
      </c>
      <c r="AI171" s="2" t="str">
        <f>VLOOKUP(B171,[1]Sheet1!$F$1:$AP$65536,37,0)</f>
        <v/>
      </c>
      <c r="AJ171" s="2" t="str">
        <f>VLOOKUP(B171,[1]Sheet1!$F$1:$AQ$65536,38,0)</f>
        <v>46</v>
      </c>
      <c r="AK171" s="2" t="str">
        <f>VLOOKUP(B171,[1]Sheet1!$F$1:$AR$65536,39,0)</f>
        <v>85</v>
      </c>
      <c r="AL171" s="2" t="str">
        <f>VLOOKUP(B171,[1]Sheet1!$F$1:$AS$65536,40,0)</f>
        <v>0</v>
      </c>
      <c r="AM171" s="2" t="str">
        <f>VLOOKUP(B171,[1]Sheet1!$F$1:$AT$65536,41,0)</f>
        <v>良好</v>
      </c>
      <c r="AN171" s="2" t="str">
        <f>VLOOKUP(B171,[1]Sheet1!$F$1:$AU$65536,42,0)</f>
        <v/>
      </c>
      <c r="AO171" s="2" t="str">
        <f>VLOOKUP(B171,[1]Sheet1!$F$1:$AV$65536,43,0)</f>
        <v/>
      </c>
      <c r="AP171" s="2" t="str">
        <f>VLOOKUP(B171,[1]Sheet1!$F$1:$AW$65536,44,0)</f>
        <v/>
      </c>
      <c r="AQ171" s="2" t="str">
        <f>VLOOKUP(B171,[1]Sheet1!$F$1:$AX$65536,45,0)</f>
        <v/>
      </c>
      <c r="AR171" s="2" t="str">
        <f>VLOOKUP(B171,[1]Sheet1!$F$1:$AY$65536,46,0)</f>
        <v>84.1</v>
      </c>
      <c r="AS171" s="2" t="str">
        <f>VLOOKUP(B171,[1]Sheet1!$F$1:$AZ$65536,47,0)</f>
        <v>0</v>
      </c>
      <c r="AT171" s="2" t="str">
        <f>VLOOKUP(B171,[1]Sheet1!$F$1:$BA$65536,48,0)</f>
        <v>84.1</v>
      </c>
      <c r="AU171" s="2" t="str">
        <f>VLOOKUP(B171,[1]Sheet1!$F$1:$BB$65536,49,0)</f>
        <v>良好</v>
      </c>
    </row>
    <row r="172" spans="1:47">
      <c r="A172" s="3">
        <v>3</v>
      </c>
      <c r="B172" s="3" t="s">
        <v>356</v>
      </c>
      <c r="C172" s="2" t="str">
        <f>VLOOKUP(B172,[1]Sheet1!$F$1:$J$65536,5,0)</f>
        <v>157.5</v>
      </c>
      <c r="D172" s="2" t="str">
        <f>VLOOKUP(B172,[1]Sheet1!$F$1:$K$65536,6,0)</f>
        <v>55.3</v>
      </c>
      <c r="E172" s="2" t="str">
        <f>VLOOKUP(B172,[1]Sheet1!$F$1:$L$65536,7,0)</f>
        <v>4.2</v>
      </c>
      <c r="F172" s="2" t="str">
        <f>VLOOKUP(B172,[1]Sheet1!$F$1:$M$65536,8,0)</f>
        <v>4.4</v>
      </c>
      <c r="G172" s="2" t="str">
        <f>VLOOKUP(B172,[1]Sheet1!$F$1:$N$65536,9,0)</f>
        <v>100</v>
      </c>
      <c r="H172" s="2" t="str">
        <f>VLOOKUP(B172,[1]Sheet1!$F$1:$O$65536,10,0)</f>
        <v>正常</v>
      </c>
      <c r="I172" s="2" t="str">
        <f>VLOOKUP(B172,[1]Sheet1!$F$1:$P$65536,11,0)</f>
        <v>2200</v>
      </c>
      <c r="J172" s="2" t="str">
        <f>VLOOKUP(B172,[1]Sheet1!$F$1:$Q$65536,12,0)</f>
        <v>70</v>
      </c>
      <c r="K172" s="2" t="str">
        <f>VLOOKUP(B172,[1]Sheet1!$F$1:$R$65536,13,0)</f>
        <v>及格</v>
      </c>
      <c r="L172" s="2" t="str">
        <f>VLOOKUP(B172,[1]Sheet1!$F$1:$S$65536,14,0)</f>
        <v>9.6</v>
      </c>
      <c r="M172" s="2" t="str">
        <f>VLOOKUP(B172,[1]Sheet1!$F$1:$T$65536,15,0)</f>
        <v>70</v>
      </c>
      <c r="N172" s="2" t="str">
        <f>VLOOKUP(B172,[1]Sheet1!$F$1:$U$65536,16,0)</f>
        <v>及格</v>
      </c>
      <c r="O172" s="2" t="str">
        <f>VLOOKUP(B172,[1]Sheet1!$F$1:$V$65536,17,0)</f>
        <v>12.5</v>
      </c>
      <c r="P172" s="2" t="str">
        <f>VLOOKUP(B172,[1]Sheet1!$F$1:$W$65536,18,0)</f>
        <v>72</v>
      </c>
      <c r="Q172" s="2" t="str">
        <f>VLOOKUP(B172,[1]Sheet1!$F$1:$X$65536,19,0)</f>
        <v>及格</v>
      </c>
      <c r="R172" s="2"/>
      <c r="S172" s="2"/>
      <c r="T172" s="2"/>
      <c r="U172" s="2"/>
      <c r="V172" s="2"/>
      <c r="W172" s="2"/>
      <c r="X172" s="2"/>
      <c r="Y172" s="2" t="str">
        <f>VLOOKUP(B172,[1]Sheet1!$F$1:$AF$65536,27,0)</f>
        <v>150</v>
      </c>
      <c r="Z172" s="2" t="str">
        <f>VLOOKUP(B172,[1]Sheet1!$F$1:$AG$65536,28,0)</f>
        <v>62</v>
      </c>
      <c r="AA172" s="2" t="str">
        <f>VLOOKUP(B172,[1]Sheet1!$F$1:$AH$65536,29,0)</f>
        <v>及格</v>
      </c>
      <c r="AB172" s="2" t="str">
        <f>VLOOKUP(B172,[1]Sheet1!$F$1:$AI$65536,30,0)</f>
        <v>4.07</v>
      </c>
      <c r="AC172" s="2" t="str">
        <f>VLOOKUP(B172,[1]Sheet1!$F$1:$AJ$65536,31,0)</f>
        <v>74</v>
      </c>
      <c r="AD172" s="2" t="str">
        <f>VLOOKUP(B172,[1]Sheet1!$F$1:$AL$65536,32,0)</f>
        <v>0</v>
      </c>
      <c r="AE172" s="2" t="str">
        <f>VLOOKUP(B172,[1]Sheet1!$F$1:$AL$65536,33,0)</f>
        <v>及格</v>
      </c>
      <c r="AF172" s="2" t="str">
        <f>VLOOKUP(B172,[1]Sheet1!$F$1:$AM$65536,34,0)</f>
        <v/>
      </c>
      <c r="AG172" s="2" t="str">
        <f>VLOOKUP(B172,[1]Sheet1!$F$1:$AN$65536,35,0)</f>
        <v/>
      </c>
      <c r="AH172" s="2" t="str">
        <f>VLOOKUP(B172,[1]Sheet1!$F$1:$AO$65536,36,0)</f>
        <v/>
      </c>
      <c r="AI172" s="2" t="str">
        <f>VLOOKUP(B172,[1]Sheet1!$F$1:$AP$65536,37,0)</f>
        <v/>
      </c>
      <c r="AJ172" s="2" t="str">
        <f>VLOOKUP(B172,[1]Sheet1!$F$1:$AQ$65536,38,0)</f>
        <v>43</v>
      </c>
      <c r="AK172" s="2" t="str">
        <f>VLOOKUP(B172,[1]Sheet1!$F$1:$AR$65536,39,0)</f>
        <v>80</v>
      </c>
      <c r="AL172" s="2" t="str">
        <f>VLOOKUP(B172,[1]Sheet1!$F$1:$AS$65536,40,0)</f>
        <v>0</v>
      </c>
      <c r="AM172" s="2" t="str">
        <f>VLOOKUP(B172,[1]Sheet1!$F$1:$AT$65536,41,0)</f>
        <v>良好</v>
      </c>
      <c r="AN172" s="2" t="str">
        <f>VLOOKUP(B172,[1]Sheet1!$F$1:$AU$65536,42,0)</f>
        <v/>
      </c>
      <c r="AO172" s="2" t="str">
        <f>VLOOKUP(B172,[1]Sheet1!$F$1:$AV$65536,43,0)</f>
        <v/>
      </c>
      <c r="AP172" s="2" t="str">
        <f>VLOOKUP(B172,[1]Sheet1!$F$1:$AW$65536,44,0)</f>
        <v/>
      </c>
      <c r="AQ172" s="2" t="str">
        <f>VLOOKUP(B172,[1]Sheet1!$F$1:$AX$65536,45,0)</f>
        <v/>
      </c>
      <c r="AR172" s="2" t="str">
        <f>VLOOKUP(B172,[1]Sheet1!$F$1:$AY$65536,46,0)</f>
        <v>75.7</v>
      </c>
      <c r="AS172" s="2" t="str">
        <f>VLOOKUP(B172,[1]Sheet1!$F$1:$AZ$65536,47,0)</f>
        <v>0</v>
      </c>
      <c r="AT172" s="2" t="str">
        <f>VLOOKUP(B172,[1]Sheet1!$F$1:$BA$65536,48,0)</f>
        <v>75.7</v>
      </c>
      <c r="AU172" s="2" t="str">
        <f>VLOOKUP(B172,[1]Sheet1!$F$1:$BB$65536,49,0)</f>
        <v>及格</v>
      </c>
    </row>
    <row r="173" spans="1:47">
      <c r="A173" s="3">
        <v>3</v>
      </c>
      <c r="B173" s="3" t="s">
        <v>357</v>
      </c>
      <c r="C173" s="2" t="str">
        <f>VLOOKUP(B173,[1]Sheet1!$F$1:$J$65536,5,0)</f>
        <v>163</v>
      </c>
      <c r="D173" s="2" t="str">
        <f>VLOOKUP(B173,[1]Sheet1!$F$1:$K$65536,6,0)</f>
        <v>56</v>
      </c>
      <c r="E173" s="2" t="str">
        <f>VLOOKUP(B173,[1]Sheet1!$F$1:$L$65536,7,0)</f>
        <v>4.2</v>
      </c>
      <c r="F173" s="2" t="str">
        <f>VLOOKUP(B173,[1]Sheet1!$F$1:$M$65536,8,0)</f>
        <v>4.2</v>
      </c>
      <c r="G173" s="2" t="str">
        <f>VLOOKUP(B173,[1]Sheet1!$F$1:$N$65536,9,0)</f>
        <v>100</v>
      </c>
      <c r="H173" s="2" t="str">
        <f>VLOOKUP(B173,[1]Sheet1!$F$1:$O$65536,10,0)</f>
        <v>正常</v>
      </c>
      <c r="I173" s="2" t="str">
        <f>VLOOKUP(B173,[1]Sheet1!$F$1:$P$65536,11,0)</f>
        <v>3050</v>
      </c>
      <c r="J173" s="2" t="str">
        <f>VLOOKUP(B173,[1]Sheet1!$F$1:$Q$65536,12,0)</f>
        <v>100</v>
      </c>
      <c r="K173" s="2" t="str">
        <f>VLOOKUP(B173,[1]Sheet1!$F$1:$R$65536,13,0)</f>
        <v>优秀</v>
      </c>
      <c r="L173" s="2" t="str">
        <f>VLOOKUP(B173,[1]Sheet1!$F$1:$S$65536,14,0)</f>
        <v>9.2</v>
      </c>
      <c r="M173" s="2" t="str">
        <f>VLOOKUP(B173,[1]Sheet1!$F$1:$T$65536,15,0)</f>
        <v>74</v>
      </c>
      <c r="N173" s="2" t="str">
        <f>VLOOKUP(B173,[1]Sheet1!$F$1:$U$65536,16,0)</f>
        <v>及格</v>
      </c>
      <c r="O173" s="2" t="str">
        <f>VLOOKUP(B173,[1]Sheet1!$F$1:$V$65536,17,0)</f>
        <v>15</v>
      </c>
      <c r="P173" s="2" t="str">
        <f>VLOOKUP(B173,[1]Sheet1!$F$1:$W$65536,18,0)</f>
        <v>76</v>
      </c>
      <c r="Q173" s="2" t="str">
        <f>VLOOKUP(B173,[1]Sheet1!$F$1:$X$65536,19,0)</f>
        <v>及格</v>
      </c>
      <c r="R173" s="2"/>
      <c r="S173" s="2"/>
      <c r="T173" s="2"/>
      <c r="U173" s="2"/>
      <c r="V173" s="2"/>
      <c r="W173" s="2"/>
      <c r="X173" s="2"/>
      <c r="Y173" s="2" t="str">
        <f>VLOOKUP(B173,[1]Sheet1!$F$1:$AF$65536,27,0)</f>
        <v>180</v>
      </c>
      <c r="Z173" s="2" t="str">
        <f>VLOOKUP(B173,[1]Sheet1!$F$1:$AG$65536,28,0)</f>
        <v>80</v>
      </c>
      <c r="AA173" s="2" t="str">
        <f>VLOOKUP(B173,[1]Sheet1!$F$1:$AH$65536,29,0)</f>
        <v>良好</v>
      </c>
      <c r="AB173" s="2" t="str">
        <f>VLOOKUP(B173,[1]Sheet1!$F$1:$AI$65536,30,0)</f>
        <v>4.19</v>
      </c>
      <c r="AC173" s="2" t="str">
        <f>VLOOKUP(B173,[1]Sheet1!$F$1:$AJ$65536,31,0)</f>
        <v>70</v>
      </c>
      <c r="AD173" s="2" t="str">
        <f>VLOOKUP(B173,[1]Sheet1!$F$1:$AL$65536,32,0)</f>
        <v>0</v>
      </c>
      <c r="AE173" s="2" t="str">
        <f>VLOOKUP(B173,[1]Sheet1!$F$1:$AL$65536,33,0)</f>
        <v>及格</v>
      </c>
      <c r="AF173" s="2" t="str">
        <f>VLOOKUP(B173,[1]Sheet1!$F$1:$AM$65536,34,0)</f>
        <v/>
      </c>
      <c r="AG173" s="2" t="str">
        <f>VLOOKUP(B173,[1]Sheet1!$F$1:$AN$65536,35,0)</f>
        <v/>
      </c>
      <c r="AH173" s="2" t="str">
        <f>VLOOKUP(B173,[1]Sheet1!$F$1:$AO$65536,36,0)</f>
        <v/>
      </c>
      <c r="AI173" s="2" t="str">
        <f>VLOOKUP(B173,[1]Sheet1!$F$1:$AP$65536,37,0)</f>
        <v/>
      </c>
      <c r="AJ173" s="2" t="str">
        <f>VLOOKUP(B173,[1]Sheet1!$F$1:$AQ$65536,38,0)</f>
        <v>40</v>
      </c>
      <c r="AK173" s="2" t="str">
        <f>VLOOKUP(B173,[1]Sheet1!$F$1:$AR$65536,39,0)</f>
        <v>78</v>
      </c>
      <c r="AL173" s="2" t="str">
        <f>VLOOKUP(B173,[1]Sheet1!$F$1:$AS$65536,40,0)</f>
        <v>0</v>
      </c>
      <c r="AM173" s="2" t="str">
        <f>VLOOKUP(B173,[1]Sheet1!$F$1:$AT$65536,41,0)</f>
        <v>及格</v>
      </c>
      <c r="AN173" s="2" t="str">
        <f>VLOOKUP(B173,[1]Sheet1!$F$1:$AU$65536,42,0)</f>
        <v/>
      </c>
      <c r="AO173" s="2" t="str">
        <f>VLOOKUP(B173,[1]Sheet1!$F$1:$AV$65536,43,0)</f>
        <v/>
      </c>
      <c r="AP173" s="2" t="str">
        <f>VLOOKUP(B173,[1]Sheet1!$F$1:$AW$65536,44,0)</f>
        <v/>
      </c>
      <c r="AQ173" s="2" t="str">
        <f>VLOOKUP(B173,[1]Sheet1!$F$1:$AX$65536,45,0)</f>
        <v/>
      </c>
      <c r="AR173" s="2" t="str">
        <f>VLOOKUP(B173,[1]Sheet1!$F$1:$AY$65536,46,0)</f>
        <v>82.2</v>
      </c>
      <c r="AS173" s="2" t="str">
        <f>VLOOKUP(B173,[1]Sheet1!$F$1:$AZ$65536,47,0)</f>
        <v>0</v>
      </c>
      <c r="AT173" s="2" t="str">
        <f>VLOOKUP(B173,[1]Sheet1!$F$1:$BA$65536,48,0)</f>
        <v>82.2</v>
      </c>
      <c r="AU173" s="2" t="str">
        <f>VLOOKUP(B173,[1]Sheet1!$F$1:$BB$65536,49,0)</f>
        <v>良好</v>
      </c>
    </row>
    <row r="174" spans="1:47">
      <c r="A174" s="3">
        <v>3</v>
      </c>
      <c r="B174" s="3" t="s">
        <v>358</v>
      </c>
      <c r="C174" s="2" t="str">
        <f>VLOOKUP(B174,[1]Sheet1!$F$1:$J$65536,5,0)</f>
        <v>164.5</v>
      </c>
      <c r="D174" s="2" t="str">
        <f>VLOOKUP(B174,[1]Sheet1!$F$1:$K$65536,6,0)</f>
        <v>46.9</v>
      </c>
      <c r="E174" s="2" t="str">
        <f>VLOOKUP(B174,[1]Sheet1!$F$1:$L$65536,7,0)</f>
        <v>4.4</v>
      </c>
      <c r="F174" s="2" t="str">
        <f>VLOOKUP(B174,[1]Sheet1!$F$1:$M$65536,8,0)</f>
        <v>4.2</v>
      </c>
      <c r="G174" s="2" t="str">
        <f>VLOOKUP(B174,[1]Sheet1!$F$1:$N$65536,9,0)</f>
        <v>100</v>
      </c>
      <c r="H174" s="2" t="str">
        <f>VLOOKUP(B174,[1]Sheet1!$F$1:$O$65536,10,0)</f>
        <v>正常</v>
      </c>
      <c r="I174" s="2" t="str">
        <f>VLOOKUP(B174,[1]Sheet1!$F$1:$P$65536,11,0)</f>
        <v>3100</v>
      </c>
      <c r="J174" s="2" t="str">
        <f>VLOOKUP(B174,[1]Sheet1!$F$1:$Q$65536,12,0)</f>
        <v>100</v>
      </c>
      <c r="K174" s="2" t="str">
        <f>VLOOKUP(B174,[1]Sheet1!$F$1:$R$65536,13,0)</f>
        <v>优秀</v>
      </c>
      <c r="L174" s="2" t="str">
        <f>VLOOKUP(B174,[1]Sheet1!$F$1:$S$65536,14,0)</f>
        <v>8.1</v>
      </c>
      <c r="M174" s="2" t="str">
        <f>VLOOKUP(B174,[1]Sheet1!$F$1:$T$65536,15,0)</f>
        <v>90</v>
      </c>
      <c r="N174" s="2" t="str">
        <f>VLOOKUP(B174,[1]Sheet1!$F$1:$U$65536,16,0)</f>
        <v>优秀</v>
      </c>
      <c r="O174" s="2" t="str">
        <f>VLOOKUP(B174,[1]Sheet1!$F$1:$V$65536,17,0)</f>
        <v>10</v>
      </c>
      <c r="P174" s="2" t="str">
        <f>VLOOKUP(B174,[1]Sheet1!$F$1:$W$65536,18,0)</f>
        <v>68</v>
      </c>
      <c r="Q174" s="2" t="str">
        <f>VLOOKUP(B174,[1]Sheet1!$F$1:$X$65536,19,0)</f>
        <v>及格</v>
      </c>
      <c r="R174" s="2"/>
      <c r="S174" s="2"/>
      <c r="T174" s="2"/>
      <c r="U174" s="2"/>
      <c r="V174" s="2"/>
      <c r="W174" s="2"/>
      <c r="X174" s="2"/>
      <c r="Y174" s="2" t="str">
        <f>VLOOKUP(B174,[1]Sheet1!$F$1:$AF$65536,27,0)</f>
        <v>190</v>
      </c>
      <c r="Z174" s="2" t="str">
        <f>VLOOKUP(B174,[1]Sheet1!$F$1:$AG$65536,28,0)</f>
        <v>90</v>
      </c>
      <c r="AA174" s="2" t="str">
        <f>VLOOKUP(B174,[1]Sheet1!$F$1:$AH$65536,29,0)</f>
        <v>优秀</v>
      </c>
      <c r="AB174" s="2" t="str">
        <f>VLOOKUP(B174,[1]Sheet1!$F$1:$AI$65536,30,0)</f>
        <v>4.08</v>
      </c>
      <c r="AC174" s="2" t="str">
        <f>VLOOKUP(B174,[1]Sheet1!$F$1:$AJ$65536,31,0)</f>
        <v>74</v>
      </c>
      <c r="AD174" s="2" t="str">
        <f>VLOOKUP(B174,[1]Sheet1!$F$1:$AL$65536,32,0)</f>
        <v>0</v>
      </c>
      <c r="AE174" s="2" t="str">
        <f>VLOOKUP(B174,[1]Sheet1!$F$1:$AL$65536,33,0)</f>
        <v>及格</v>
      </c>
      <c r="AF174" s="2" t="str">
        <f>VLOOKUP(B174,[1]Sheet1!$F$1:$AM$65536,34,0)</f>
        <v/>
      </c>
      <c r="AG174" s="2" t="str">
        <f>VLOOKUP(B174,[1]Sheet1!$F$1:$AN$65536,35,0)</f>
        <v/>
      </c>
      <c r="AH174" s="2" t="str">
        <f>VLOOKUP(B174,[1]Sheet1!$F$1:$AO$65536,36,0)</f>
        <v/>
      </c>
      <c r="AI174" s="2" t="str">
        <f>VLOOKUP(B174,[1]Sheet1!$F$1:$AP$65536,37,0)</f>
        <v/>
      </c>
      <c r="AJ174" s="2" t="str">
        <f>VLOOKUP(B174,[1]Sheet1!$F$1:$AQ$65536,38,0)</f>
        <v>31</v>
      </c>
      <c r="AK174" s="2" t="str">
        <f>VLOOKUP(B174,[1]Sheet1!$F$1:$AR$65536,39,0)</f>
        <v>68</v>
      </c>
      <c r="AL174" s="2" t="str">
        <f>VLOOKUP(B174,[1]Sheet1!$F$1:$AS$65536,40,0)</f>
        <v>0</v>
      </c>
      <c r="AM174" s="2" t="str">
        <f>VLOOKUP(B174,[1]Sheet1!$F$1:$AT$65536,41,0)</f>
        <v>及格</v>
      </c>
      <c r="AN174" s="2" t="str">
        <f>VLOOKUP(B174,[1]Sheet1!$F$1:$AU$65536,42,0)</f>
        <v/>
      </c>
      <c r="AO174" s="2" t="str">
        <f>VLOOKUP(B174,[1]Sheet1!$F$1:$AV$65536,43,0)</f>
        <v/>
      </c>
      <c r="AP174" s="2" t="str">
        <f>VLOOKUP(B174,[1]Sheet1!$F$1:$AW$65536,44,0)</f>
        <v/>
      </c>
      <c r="AQ174" s="2" t="str">
        <f>VLOOKUP(B174,[1]Sheet1!$F$1:$AX$65536,45,0)</f>
        <v/>
      </c>
      <c r="AR174" s="2" t="str">
        <f>VLOOKUP(B174,[1]Sheet1!$F$1:$AY$65536,46,0)</f>
        <v>85.4</v>
      </c>
      <c r="AS174" s="2" t="str">
        <f>VLOOKUP(B174,[1]Sheet1!$F$1:$AZ$65536,47,0)</f>
        <v>0</v>
      </c>
      <c r="AT174" s="2" t="str">
        <f>VLOOKUP(B174,[1]Sheet1!$F$1:$BA$65536,48,0)</f>
        <v>85.4</v>
      </c>
      <c r="AU174" s="2" t="str">
        <f>VLOOKUP(B174,[1]Sheet1!$F$1:$BB$65536,49,0)</f>
        <v>良好</v>
      </c>
    </row>
    <row r="175" spans="1:47">
      <c r="A175" s="3">
        <v>3</v>
      </c>
      <c r="B175" s="3" t="s">
        <v>359</v>
      </c>
      <c r="C175" s="2" t="str">
        <f>VLOOKUP(B175,[1]Sheet1!$F$1:$J$65536,5,0)</f>
        <v>158.5</v>
      </c>
      <c r="D175" s="2" t="str">
        <f>VLOOKUP(B175,[1]Sheet1!$F$1:$K$65536,6,0)</f>
        <v>44.4</v>
      </c>
      <c r="E175" s="2" t="str">
        <f>VLOOKUP(B175,[1]Sheet1!$F$1:$L$65536,7,0)</f>
        <v>4.7</v>
      </c>
      <c r="F175" s="2" t="str">
        <f>VLOOKUP(B175,[1]Sheet1!$F$1:$M$65536,8,0)</f>
        <v>4.9</v>
      </c>
      <c r="G175" s="2" t="str">
        <f>VLOOKUP(B175,[1]Sheet1!$F$1:$N$65536,9,0)</f>
        <v>100</v>
      </c>
      <c r="H175" s="2" t="str">
        <f>VLOOKUP(B175,[1]Sheet1!$F$1:$O$65536,10,0)</f>
        <v>正常</v>
      </c>
      <c r="I175" s="2" t="str">
        <f>VLOOKUP(B175,[1]Sheet1!$F$1:$P$65536,11,0)</f>
        <v>3000</v>
      </c>
      <c r="J175" s="2" t="str">
        <f>VLOOKUP(B175,[1]Sheet1!$F$1:$Q$65536,12,0)</f>
        <v>95</v>
      </c>
      <c r="K175" s="2" t="str">
        <f>VLOOKUP(B175,[1]Sheet1!$F$1:$R$65536,13,0)</f>
        <v>优秀</v>
      </c>
      <c r="L175" s="2" t="str">
        <f>VLOOKUP(B175,[1]Sheet1!$F$1:$S$65536,14,0)</f>
        <v>9.7</v>
      </c>
      <c r="M175" s="2" t="str">
        <f>VLOOKUP(B175,[1]Sheet1!$F$1:$T$65536,15,0)</f>
        <v>70</v>
      </c>
      <c r="N175" s="2" t="str">
        <f>VLOOKUP(B175,[1]Sheet1!$F$1:$U$65536,16,0)</f>
        <v>及格</v>
      </c>
      <c r="O175" s="2" t="str">
        <f>VLOOKUP(B175,[1]Sheet1!$F$1:$V$65536,17,0)</f>
        <v>16</v>
      </c>
      <c r="P175" s="2" t="str">
        <f>VLOOKUP(B175,[1]Sheet1!$F$1:$W$65536,18,0)</f>
        <v>78</v>
      </c>
      <c r="Q175" s="2" t="str">
        <f>VLOOKUP(B175,[1]Sheet1!$F$1:$X$65536,19,0)</f>
        <v>及格</v>
      </c>
      <c r="R175" s="2"/>
      <c r="S175" s="2"/>
      <c r="T175" s="2"/>
      <c r="U175" s="2"/>
      <c r="V175" s="2"/>
      <c r="W175" s="2"/>
      <c r="X175" s="2"/>
      <c r="Y175" s="2" t="str">
        <f>VLOOKUP(B175,[1]Sheet1!$F$1:$AF$65536,27,0)</f>
        <v>180</v>
      </c>
      <c r="Z175" s="2" t="str">
        <f>VLOOKUP(B175,[1]Sheet1!$F$1:$AG$65536,28,0)</f>
        <v>80</v>
      </c>
      <c r="AA175" s="2" t="str">
        <f>VLOOKUP(B175,[1]Sheet1!$F$1:$AH$65536,29,0)</f>
        <v>良好</v>
      </c>
      <c r="AB175" s="2" t="str">
        <f>VLOOKUP(B175,[1]Sheet1!$F$1:$AI$65536,30,0)</f>
        <v>4.06</v>
      </c>
      <c r="AC175" s="2" t="str">
        <f>VLOOKUP(B175,[1]Sheet1!$F$1:$AJ$65536,31,0)</f>
        <v>74</v>
      </c>
      <c r="AD175" s="2" t="str">
        <f>VLOOKUP(B175,[1]Sheet1!$F$1:$AL$65536,32,0)</f>
        <v>0</v>
      </c>
      <c r="AE175" s="2" t="str">
        <f>VLOOKUP(B175,[1]Sheet1!$F$1:$AL$65536,33,0)</f>
        <v>及格</v>
      </c>
      <c r="AF175" s="2" t="str">
        <f>VLOOKUP(B175,[1]Sheet1!$F$1:$AM$65536,34,0)</f>
        <v/>
      </c>
      <c r="AG175" s="2" t="str">
        <f>VLOOKUP(B175,[1]Sheet1!$F$1:$AN$65536,35,0)</f>
        <v/>
      </c>
      <c r="AH175" s="2" t="str">
        <f>VLOOKUP(B175,[1]Sheet1!$F$1:$AO$65536,36,0)</f>
        <v/>
      </c>
      <c r="AI175" s="2" t="str">
        <f>VLOOKUP(B175,[1]Sheet1!$F$1:$AP$65536,37,0)</f>
        <v/>
      </c>
      <c r="AJ175" s="2" t="str">
        <f>VLOOKUP(B175,[1]Sheet1!$F$1:$AQ$65536,38,0)</f>
        <v>43</v>
      </c>
      <c r="AK175" s="2" t="str">
        <f>VLOOKUP(B175,[1]Sheet1!$F$1:$AR$65536,39,0)</f>
        <v>80</v>
      </c>
      <c r="AL175" s="2" t="str">
        <f>VLOOKUP(B175,[1]Sheet1!$F$1:$AS$65536,40,0)</f>
        <v>0</v>
      </c>
      <c r="AM175" s="2" t="str">
        <f>VLOOKUP(B175,[1]Sheet1!$F$1:$AT$65536,41,0)</f>
        <v>良好</v>
      </c>
      <c r="AN175" s="2" t="str">
        <f>VLOOKUP(B175,[1]Sheet1!$F$1:$AU$65536,42,0)</f>
        <v/>
      </c>
      <c r="AO175" s="2" t="str">
        <f>VLOOKUP(B175,[1]Sheet1!$F$1:$AV$65536,43,0)</f>
        <v/>
      </c>
      <c r="AP175" s="2" t="str">
        <f>VLOOKUP(B175,[1]Sheet1!$F$1:$AW$65536,44,0)</f>
        <v/>
      </c>
      <c r="AQ175" s="2" t="str">
        <f>VLOOKUP(B175,[1]Sheet1!$F$1:$AX$65536,45,0)</f>
        <v/>
      </c>
      <c r="AR175" s="2" t="str">
        <f>VLOOKUP(B175,[1]Sheet1!$F$1:$AY$65536,46,0)</f>
        <v>81.9</v>
      </c>
      <c r="AS175" s="2" t="str">
        <f>VLOOKUP(B175,[1]Sheet1!$F$1:$AZ$65536,47,0)</f>
        <v>0</v>
      </c>
      <c r="AT175" s="2" t="str">
        <f>VLOOKUP(B175,[1]Sheet1!$F$1:$BA$65536,48,0)</f>
        <v>81.9</v>
      </c>
      <c r="AU175" s="2" t="str">
        <f>VLOOKUP(B175,[1]Sheet1!$F$1:$BB$65536,49,0)</f>
        <v>良好</v>
      </c>
    </row>
    <row r="176" spans="1:47">
      <c r="A176" s="3">
        <v>3</v>
      </c>
      <c r="B176" s="3" t="s">
        <v>360</v>
      </c>
      <c r="C176" s="2" t="str">
        <f>VLOOKUP(B176,[1]Sheet1!$F$1:$J$65536,5,0)</f>
        <v>163</v>
      </c>
      <c r="D176" s="2" t="str">
        <f>VLOOKUP(B176,[1]Sheet1!$F$1:$K$65536,6,0)</f>
        <v>51.9</v>
      </c>
      <c r="E176" s="2" t="str">
        <f>VLOOKUP(B176,[1]Sheet1!$F$1:$L$65536,7,0)</f>
        <v>4.5</v>
      </c>
      <c r="F176" s="2" t="str">
        <f>VLOOKUP(B176,[1]Sheet1!$F$1:$M$65536,8,0)</f>
        <v>4.5</v>
      </c>
      <c r="G176" s="2" t="str">
        <f>VLOOKUP(B176,[1]Sheet1!$F$1:$N$65536,9,0)</f>
        <v>100</v>
      </c>
      <c r="H176" s="2" t="str">
        <f>VLOOKUP(B176,[1]Sheet1!$F$1:$O$65536,10,0)</f>
        <v>正常</v>
      </c>
      <c r="I176" s="2" t="str">
        <f>VLOOKUP(B176,[1]Sheet1!$F$1:$P$65536,11,0)</f>
        <v>3000</v>
      </c>
      <c r="J176" s="2" t="str">
        <f>VLOOKUP(B176,[1]Sheet1!$F$1:$Q$65536,12,0)</f>
        <v>95</v>
      </c>
      <c r="K176" s="2" t="str">
        <f>VLOOKUP(B176,[1]Sheet1!$F$1:$R$65536,13,0)</f>
        <v>优秀</v>
      </c>
      <c r="L176" s="2" t="str">
        <f>VLOOKUP(B176,[1]Sheet1!$F$1:$S$65536,14,0)</f>
        <v>9.4</v>
      </c>
      <c r="M176" s="2" t="str">
        <f>VLOOKUP(B176,[1]Sheet1!$F$1:$T$65536,15,0)</f>
        <v>72</v>
      </c>
      <c r="N176" s="2" t="str">
        <f>VLOOKUP(B176,[1]Sheet1!$F$1:$U$65536,16,0)</f>
        <v>及格</v>
      </c>
      <c r="O176" s="2" t="str">
        <f>VLOOKUP(B176,[1]Sheet1!$F$1:$V$65536,17,0)</f>
        <v>5</v>
      </c>
      <c r="P176" s="2" t="str">
        <f>VLOOKUP(B176,[1]Sheet1!$F$1:$W$65536,18,0)</f>
        <v>62</v>
      </c>
      <c r="Q176" s="2" t="str">
        <f>VLOOKUP(B176,[1]Sheet1!$F$1:$X$65536,19,0)</f>
        <v>及格</v>
      </c>
      <c r="R176" s="2"/>
      <c r="S176" s="2"/>
      <c r="T176" s="2"/>
      <c r="U176" s="2"/>
      <c r="V176" s="2"/>
      <c r="W176" s="2"/>
      <c r="X176" s="2"/>
      <c r="Y176" s="2" t="str">
        <f>VLOOKUP(B176,[1]Sheet1!$F$1:$AF$65536,27,0)</f>
        <v>135</v>
      </c>
      <c r="Z176" s="2" t="str">
        <f>VLOOKUP(B176,[1]Sheet1!$F$1:$AG$65536,28,0)</f>
        <v>30</v>
      </c>
      <c r="AA176" s="2" t="str">
        <f>VLOOKUP(B176,[1]Sheet1!$F$1:$AH$65536,29,0)</f>
        <v>不及格</v>
      </c>
      <c r="AB176" s="2" t="str">
        <f>VLOOKUP(B176,[1]Sheet1!$F$1:$AI$65536,30,0)</f>
        <v>4.02</v>
      </c>
      <c r="AC176" s="2" t="str">
        <f>VLOOKUP(B176,[1]Sheet1!$F$1:$AJ$65536,31,0)</f>
        <v>76</v>
      </c>
      <c r="AD176" s="2" t="str">
        <f>VLOOKUP(B176,[1]Sheet1!$F$1:$AL$65536,32,0)</f>
        <v>0</v>
      </c>
      <c r="AE176" s="2" t="str">
        <f>VLOOKUP(B176,[1]Sheet1!$F$1:$AL$65536,33,0)</f>
        <v>及格</v>
      </c>
      <c r="AF176" s="2" t="str">
        <f>VLOOKUP(B176,[1]Sheet1!$F$1:$AM$65536,34,0)</f>
        <v/>
      </c>
      <c r="AG176" s="2" t="str">
        <f>VLOOKUP(B176,[1]Sheet1!$F$1:$AN$65536,35,0)</f>
        <v/>
      </c>
      <c r="AH176" s="2" t="str">
        <f>VLOOKUP(B176,[1]Sheet1!$F$1:$AO$65536,36,0)</f>
        <v/>
      </c>
      <c r="AI176" s="2" t="str">
        <f>VLOOKUP(B176,[1]Sheet1!$F$1:$AP$65536,37,0)</f>
        <v/>
      </c>
      <c r="AJ176" s="2" t="str">
        <f>VLOOKUP(B176,[1]Sheet1!$F$1:$AQ$65536,38,0)</f>
        <v>35</v>
      </c>
      <c r="AK176" s="2" t="str">
        <f>VLOOKUP(B176,[1]Sheet1!$F$1:$AR$65536,39,0)</f>
        <v>72</v>
      </c>
      <c r="AL176" s="2" t="str">
        <f>VLOOKUP(B176,[1]Sheet1!$F$1:$AS$65536,40,0)</f>
        <v>0</v>
      </c>
      <c r="AM176" s="2" t="str">
        <f>VLOOKUP(B176,[1]Sheet1!$F$1:$AT$65536,41,0)</f>
        <v>及格</v>
      </c>
      <c r="AN176" s="2" t="str">
        <f>VLOOKUP(B176,[1]Sheet1!$F$1:$AU$65536,42,0)</f>
        <v/>
      </c>
      <c r="AO176" s="2" t="str">
        <f>VLOOKUP(B176,[1]Sheet1!$F$1:$AV$65536,43,0)</f>
        <v/>
      </c>
      <c r="AP176" s="2" t="str">
        <f>VLOOKUP(B176,[1]Sheet1!$F$1:$AW$65536,44,0)</f>
        <v/>
      </c>
      <c r="AQ176" s="2" t="str">
        <f>VLOOKUP(B176,[1]Sheet1!$F$1:$AX$65536,45,0)</f>
        <v/>
      </c>
      <c r="AR176" s="2" t="str">
        <f>VLOOKUP(B176,[1]Sheet1!$F$1:$AY$65536,46,0)</f>
        <v>75.3</v>
      </c>
      <c r="AS176" s="2" t="str">
        <f>VLOOKUP(B176,[1]Sheet1!$F$1:$AZ$65536,47,0)</f>
        <v>0</v>
      </c>
      <c r="AT176" s="2" t="str">
        <f>VLOOKUP(B176,[1]Sheet1!$F$1:$BA$65536,48,0)</f>
        <v>75.3</v>
      </c>
      <c r="AU176" s="2" t="str">
        <f>VLOOKUP(B176,[1]Sheet1!$F$1:$BB$65536,49,0)</f>
        <v>及格</v>
      </c>
    </row>
    <row r="177" spans="1:47">
      <c r="A177" s="3">
        <v>4</v>
      </c>
      <c r="B177" s="3" t="s">
        <v>361</v>
      </c>
      <c r="C177" s="2" t="str">
        <f>VLOOKUP(B177,[1]Sheet1!$F$1:$J$65536,5,0)</f>
        <v>165</v>
      </c>
      <c r="D177" s="2" t="str">
        <f>VLOOKUP(B177,[1]Sheet1!$F$1:$K$65536,6,0)</f>
        <v>48.5</v>
      </c>
      <c r="E177" s="2" t="str">
        <f>VLOOKUP(B177,[1]Sheet1!$F$1:$L$65536,7,0)</f>
        <v>4.4</v>
      </c>
      <c r="F177" s="2" t="str">
        <f>VLOOKUP(B177,[1]Sheet1!$F$1:$M$65536,8,0)</f>
        <v>4.4</v>
      </c>
      <c r="G177" s="2" t="str">
        <f>VLOOKUP(B177,[1]Sheet1!$F$1:$N$65536,9,0)</f>
        <v>100</v>
      </c>
      <c r="H177" s="2" t="str">
        <f>VLOOKUP(B177,[1]Sheet1!$F$1:$O$65536,10,0)</f>
        <v>正常</v>
      </c>
      <c r="I177" s="2" t="str">
        <f>VLOOKUP(B177,[1]Sheet1!$F$1:$P$65536,11,0)</f>
        <v>3500</v>
      </c>
      <c r="J177" s="2" t="str">
        <f>VLOOKUP(B177,[1]Sheet1!$F$1:$Q$65536,12,0)</f>
        <v>80</v>
      </c>
      <c r="K177" s="2" t="str">
        <f>VLOOKUP(B177,[1]Sheet1!$F$1:$R$65536,13,0)</f>
        <v>良好</v>
      </c>
      <c r="L177" s="2" t="str">
        <f>VLOOKUP(B177,[1]Sheet1!$F$1:$S$65536,14,0)</f>
        <v>6.9</v>
      </c>
      <c r="M177" s="2" t="str">
        <f>VLOOKUP(B177,[1]Sheet1!$F$1:$T$65536,15,0)</f>
        <v>100</v>
      </c>
      <c r="N177" s="2" t="str">
        <f>VLOOKUP(B177,[1]Sheet1!$F$1:$U$65536,16,0)</f>
        <v>优秀</v>
      </c>
      <c r="O177" s="2" t="str">
        <f>VLOOKUP(B177,[1]Sheet1!$F$1:$V$65536,17,0)</f>
        <v>6</v>
      </c>
      <c r="P177" s="2" t="str">
        <f>VLOOKUP(B177,[1]Sheet1!$F$1:$W$65536,18,0)</f>
        <v>68</v>
      </c>
      <c r="Q177" s="2" t="str">
        <f>VLOOKUP(B177,[1]Sheet1!$F$1:$X$65536,19,0)</f>
        <v>及格</v>
      </c>
      <c r="R177" s="2"/>
      <c r="S177" s="2"/>
      <c r="T177" s="2"/>
      <c r="U177" s="2"/>
      <c r="V177" s="2"/>
      <c r="W177" s="2"/>
      <c r="X177" s="2"/>
      <c r="Y177" s="2" t="str">
        <f>VLOOKUP(B177,[1]Sheet1!$F$1:$AF$65536,27,0)</f>
        <v>245</v>
      </c>
      <c r="Z177" s="2" t="str">
        <f>VLOOKUP(B177,[1]Sheet1!$F$1:$AG$65536,28,0)</f>
        <v>95</v>
      </c>
      <c r="AA177" s="2" t="str">
        <f>VLOOKUP(B177,[1]Sheet1!$F$1:$AH$65536,29,0)</f>
        <v>优秀</v>
      </c>
      <c r="AB177" s="2" t="str">
        <f>VLOOKUP(B177,[1]Sheet1!$F$1:$AI$65536,30,0)</f>
        <v/>
      </c>
      <c r="AC177" s="2" t="str">
        <f>VLOOKUP(B177,[1]Sheet1!$F$1:$AJ$65536,31,0)</f>
        <v/>
      </c>
      <c r="AD177" s="2" t="str">
        <f>VLOOKUP(B177,[1]Sheet1!$F$1:$AL$65536,32,0)</f>
        <v/>
      </c>
      <c r="AE177" s="2" t="str">
        <f>VLOOKUP(B177,[1]Sheet1!$F$1:$AL$65536,33,0)</f>
        <v/>
      </c>
      <c r="AF177" s="2" t="str">
        <f>VLOOKUP(B177,[1]Sheet1!$F$1:$AM$65536,34,0)</f>
        <v>3.48</v>
      </c>
      <c r="AG177" s="2" t="str">
        <f>VLOOKUP(B177,[1]Sheet1!$F$1:$AN$65536,35,0)</f>
        <v>90</v>
      </c>
      <c r="AH177" s="2" t="str">
        <f>VLOOKUP(B177,[1]Sheet1!$F$1:$AO$65536,36,0)</f>
        <v>0</v>
      </c>
      <c r="AI177" s="2" t="str">
        <f>VLOOKUP(B177,[1]Sheet1!$F$1:$AP$65536,37,0)</f>
        <v>优秀</v>
      </c>
      <c r="AJ177" s="2" t="str">
        <f>VLOOKUP(B177,[1]Sheet1!$F$1:$AQ$65536,38,0)</f>
        <v/>
      </c>
      <c r="AK177" s="2" t="str">
        <f>VLOOKUP(B177,[1]Sheet1!$F$1:$AR$65536,39,0)</f>
        <v/>
      </c>
      <c r="AL177" s="2" t="str">
        <f>VLOOKUP(B177,[1]Sheet1!$F$1:$AS$65536,40,0)</f>
        <v/>
      </c>
      <c r="AM177" s="2" t="str">
        <f>VLOOKUP(B177,[1]Sheet1!$F$1:$AT$65536,41,0)</f>
        <v/>
      </c>
      <c r="AN177" s="2" t="str">
        <f>VLOOKUP(B177,[1]Sheet1!$F$1:$AU$65536,42,0)</f>
        <v>15</v>
      </c>
      <c r="AO177" s="2" t="str">
        <f>VLOOKUP(B177,[1]Sheet1!$F$1:$AV$65536,43,0)</f>
        <v>100</v>
      </c>
      <c r="AP177" s="2" t="str">
        <f>VLOOKUP(B177,[1]Sheet1!$F$1:$AW$65536,44,0)</f>
        <v>0</v>
      </c>
      <c r="AQ177" s="2" t="str">
        <f>VLOOKUP(B177,[1]Sheet1!$F$1:$AX$65536,45,0)</f>
        <v>优秀</v>
      </c>
      <c r="AR177" s="2" t="str">
        <f>VLOOKUP(B177,[1]Sheet1!$F$1:$AY$65536,46,0)</f>
        <v>91.3</v>
      </c>
      <c r="AS177" s="2" t="str">
        <f>VLOOKUP(B177,[1]Sheet1!$F$1:$AZ$65536,47,0)</f>
        <v>0</v>
      </c>
      <c r="AT177" s="2" t="str">
        <f>VLOOKUP(B177,[1]Sheet1!$F$1:$BA$65536,48,0)</f>
        <v>91.3</v>
      </c>
      <c r="AU177" s="2" t="str">
        <f>VLOOKUP(B177,[1]Sheet1!$F$1:$BB$65536,49,0)</f>
        <v>优秀</v>
      </c>
    </row>
    <row r="178" spans="1:47">
      <c r="A178" s="3"/>
      <c r="B178" s="3" t="s">
        <v>362</v>
      </c>
      <c r="C178" s="2" t="str">
        <f>VLOOKUP(B178,[1]Sheet1!$F$1:$J$65536,5,0)</f>
        <v>171.5</v>
      </c>
      <c r="D178" s="2" t="str">
        <f>VLOOKUP(B178,[1]Sheet1!$F$1:$K$65536,6,0)</f>
        <v>76.4</v>
      </c>
      <c r="E178" s="2" t="str">
        <f>VLOOKUP(B178,[1]Sheet1!$F$1:$L$65536,7,0)</f>
        <v>4.6</v>
      </c>
      <c r="F178" s="2" t="str">
        <f>VLOOKUP(B178,[1]Sheet1!$F$1:$M$65536,8,0)</f>
        <v>5.2</v>
      </c>
      <c r="G178" s="2" t="str">
        <f>VLOOKUP(B178,[1]Sheet1!$F$1:$N$65536,9,0)</f>
        <v>80</v>
      </c>
      <c r="H178" s="2" t="str">
        <f>VLOOKUP(B178,[1]Sheet1!$F$1:$O$65536,10,0)</f>
        <v>超重</v>
      </c>
      <c r="I178" s="2" t="str">
        <f>VLOOKUP(B178,[1]Sheet1!$F$1:$P$65536,11,0)</f>
        <v>5606</v>
      </c>
      <c r="J178" s="2" t="str">
        <f>VLOOKUP(B178,[1]Sheet1!$F$1:$Q$65536,12,0)</f>
        <v>100</v>
      </c>
      <c r="K178" s="2" t="str">
        <f>VLOOKUP(B178,[1]Sheet1!$F$1:$R$65536,13,0)</f>
        <v>优秀</v>
      </c>
      <c r="L178" s="2" t="str">
        <f>VLOOKUP(B178,[1]Sheet1!$F$1:$S$65536,14,0)</f>
        <v>7.5</v>
      </c>
      <c r="M178" s="2" t="str">
        <f>VLOOKUP(B178,[1]Sheet1!$F$1:$T$65536,15,0)</f>
        <v>90</v>
      </c>
      <c r="N178" s="2" t="str">
        <f>VLOOKUP(B178,[1]Sheet1!$F$1:$U$65536,16,0)</f>
        <v>优秀</v>
      </c>
      <c r="O178" s="2" t="str">
        <f>VLOOKUP(B178,[1]Sheet1!$F$1:$V$65536,17,0)</f>
        <v>8.5</v>
      </c>
      <c r="P178" s="2" t="str">
        <f>VLOOKUP(B178,[1]Sheet1!$F$1:$W$65536,18,0)</f>
        <v>72</v>
      </c>
      <c r="Q178" s="2" t="str">
        <f>VLOOKUP(B178,[1]Sheet1!$F$1:$X$65536,19,0)</f>
        <v>及格</v>
      </c>
      <c r="R178" s="2"/>
      <c r="S178" s="2"/>
      <c r="T178" s="2"/>
      <c r="U178" s="2"/>
      <c r="V178" s="2"/>
      <c r="W178" s="2"/>
      <c r="X178" s="2"/>
      <c r="Y178" s="2" t="str">
        <f>VLOOKUP(B178,[1]Sheet1!$F$1:$AF$65536,27,0)</f>
        <v>210</v>
      </c>
      <c r="Z178" s="2" t="str">
        <f>VLOOKUP(B178,[1]Sheet1!$F$1:$AG$65536,28,0)</f>
        <v>72</v>
      </c>
      <c r="AA178" s="2" t="str">
        <f>VLOOKUP(B178,[1]Sheet1!$F$1:$AH$65536,29,0)</f>
        <v>及格</v>
      </c>
      <c r="AB178" s="2" t="str">
        <f>VLOOKUP(B178,[1]Sheet1!$F$1:$AI$65536,30,0)</f>
        <v/>
      </c>
      <c r="AC178" s="2" t="str">
        <f>VLOOKUP(B178,[1]Sheet1!$F$1:$AJ$65536,31,0)</f>
        <v/>
      </c>
      <c r="AD178" s="2" t="str">
        <f>VLOOKUP(B178,[1]Sheet1!$F$1:$AL$65536,32,0)</f>
        <v/>
      </c>
      <c r="AE178" s="2" t="str">
        <f>VLOOKUP(B178,[1]Sheet1!$F$1:$AL$65536,33,0)</f>
        <v/>
      </c>
      <c r="AF178" s="2" t="str">
        <f>VLOOKUP(B178,[1]Sheet1!$F$1:$AM$65536,34,0)</f>
        <v>3.49</v>
      </c>
      <c r="AG178" s="2" t="str">
        <f>VLOOKUP(B178,[1]Sheet1!$F$1:$AN$65536,35,0)</f>
        <v>90</v>
      </c>
      <c r="AH178" s="2" t="str">
        <f>VLOOKUP(B178,[1]Sheet1!$F$1:$AO$65536,36,0)</f>
        <v>0</v>
      </c>
      <c r="AI178" s="2" t="str">
        <f>VLOOKUP(B178,[1]Sheet1!$F$1:$AP$65536,37,0)</f>
        <v>优秀</v>
      </c>
      <c r="AJ178" s="2" t="str">
        <f>VLOOKUP(B178,[1]Sheet1!$F$1:$AQ$65536,38,0)</f>
        <v/>
      </c>
      <c r="AK178" s="2" t="str">
        <f>VLOOKUP(B178,[1]Sheet1!$F$1:$AR$65536,39,0)</f>
        <v/>
      </c>
      <c r="AL178" s="2" t="str">
        <f>VLOOKUP(B178,[1]Sheet1!$F$1:$AS$65536,40,0)</f>
        <v/>
      </c>
      <c r="AM178" s="2" t="str">
        <f>VLOOKUP(B178,[1]Sheet1!$F$1:$AT$65536,41,0)</f>
        <v/>
      </c>
      <c r="AN178" s="2" t="str">
        <f>VLOOKUP(B178,[1]Sheet1!$F$1:$AU$65536,42,0)</f>
        <v>2</v>
      </c>
      <c r="AO178" s="2" t="str">
        <f>VLOOKUP(B178,[1]Sheet1!$F$1:$AV$65536,43,0)</f>
        <v>20</v>
      </c>
      <c r="AP178" s="2" t="str">
        <f>VLOOKUP(B178,[1]Sheet1!$F$1:$AW$65536,44,0)</f>
        <v>0</v>
      </c>
      <c r="AQ178" s="2" t="str">
        <f>VLOOKUP(B178,[1]Sheet1!$F$1:$AX$65536,45,0)</f>
        <v>不及格</v>
      </c>
      <c r="AR178" s="2" t="str">
        <f>VLOOKUP(B178,[1]Sheet1!$F$1:$AY$65536,46,0)</f>
        <v>79.4</v>
      </c>
      <c r="AS178" s="2" t="str">
        <f>VLOOKUP(B178,[1]Sheet1!$F$1:$AZ$65536,47,0)</f>
        <v>0</v>
      </c>
      <c r="AT178" s="2" t="str">
        <f>VLOOKUP(B178,[1]Sheet1!$F$1:$BA$65536,48,0)</f>
        <v>79.4</v>
      </c>
      <c r="AU178" s="2" t="str">
        <f>VLOOKUP(B178,[1]Sheet1!$F$1:$BB$65536,49,0)</f>
        <v>及格</v>
      </c>
    </row>
    <row r="179" spans="1:47">
      <c r="A179" s="3"/>
      <c r="B179" s="3" t="s">
        <v>363</v>
      </c>
      <c r="C179" s="2" t="str">
        <f>VLOOKUP(B179,[1]Sheet1!$F$1:$J$65536,5,0)</f>
        <v>168.5</v>
      </c>
      <c r="D179" s="2" t="str">
        <f>VLOOKUP(B179,[1]Sheet1!$F$1:$K$65536,6,0)</f>
        <v>55</v>
      </c>
      <c r="E179" s="2" t="str">
        <f>VLOOKUP(B179,[1]Sheet1!$F$1:$L$65536,7,0)</f>
        <v>4.7</v>
      </c>
      <c r="F179" s="2" t="str">
        <f>VLOOKUP(B179,[1]Sheet1!$F$1:$M$65536,8,0)</f>
        <v>4.7</v>
      </c>
      <c r="G179" s="2" t="str">
        <f>VLOOKUP(B179,[1]Sheet1!$F$1:$N$65536,9,0)</f>
        <v>100</v>
      </c>
      <c r="H179" s="2" t="str">
        <f>VLOOKUP(B179,[1]Sheet1!$F$1:$O$65536,10,0)</f>
        <v>正常</v>
      </c>
      <c r="I179" s="2" t="str">
        <f>VLOOKUP(B179,[1]Sheet1!$F$1:$P$65536,11,0)</f>
        <v>3803</v>
      </c>
      <c r="J179" s="2" t="str">
        <f>VLOOKUP(B179,[1]Sheet1!$F$1:$Q$65536,12,0)</f>
        <v>85</v>
      </c>
      <c r="K179" s="2" t="str">
        <f>VLOOKUP(B179,[1]Sheet1!$F$1:$R$65536,13,0)</f>
        <v>良好</v>
      </c>
      <c r="L179" s="2" t="str">
        <f>VLOOKUP(B179,[1]Sheet1!$F$1:$S$65536,14,0)</f>
        <v>7.4</v>
      </c>
      <c r="M179" s="2" t="str">
        <f>VLOOKUP(B179,[1]Sheet1!$F$1:$T$65536,15,0)</f>
        <v>95</v>
      </c>
      <c r="N179" s="2" t="str">
        <f>VLOOKUP(B179,[1]Sheet1!$F$1:$U$65536,16,0)</f>
        <v>优秀</v>
      </c>
      <c r="O179" s="2" t="str">
        <f>VLOOKUP(B179,[1]Sheet1!$F$1:$V$65536,17,0)</f>
        <v>13</v>
      </c>
      <c r="P179" s="2" t="str">
        <f>VLOOKUP(B179,[1]Sheet1!$F$1:$W$65536,18,0)</f>
        <v>78</v>
      </c>
      <c r="Q179" s="2" t="str">
        <f>VLOOKUP(B179,[1]Sheet1!$F$1:$X$65536,19,0)</f>
        <v>及格</v>
      </c>
      <c r="R179" s="2"/>
      <c r="S179" s="2"/>
      <c r="T179" s="2"/>
      <c r="U179" s="2"/>
      <c r="V179" s="2"/>
      <c r="W179" s="2"/>
      <c r="X179" s="2"/>
      <c r="Y179" s="2" t="str">
        <f>VLOOKUP(B179,[1]Sheet1!$F$1:$AF$65536,27,0)</f>
        <v>230</v>
      </c>
      <c r="Z179" s="2" t="str">
        <f>VLOOKUP(B179,[1]Sheet1!$F$1:$AG$65536,28,0)</f>
        <v>80</v>
      </c>
      <c r="AA179" s="2" t="str">
        <f>VLOOKUP(B179,[1]Sheet1!$F$1:$AH$65536,29,0)</f>
        <v>良好</v>
      </c>
      <c r="AB179" s="2" t="str">
        <f>VLOOKUP(B179,[1]Sheet1!$F$1:$AI$65536,30,0)</f>
        <v/>
      </c>
      <c r="AC179" s="2" t="str">
        <f>VLOOKUP(B179,[1]Sheet1!$F$1:$AJ$65536,31,0)</f>
        <v/>
      </c>
      <c r="AD179" s="2" t="str">
        <f>VLOOKUP(B179,[1]Sheet1!$F$1:$AL$65536,32,0)</f>
        <v/>
      </c>
      <c r="AE179" s="2" t="str">
        <f>VLOOKUP(B179,[1]Sheet1!$F$1:$AL$65536,33,0)</f>
        <v/>
      </c>
      <c r="AF179" s="2" t="str">
        <f>VLOOKUP(B179,[1]Sheet1!$F$1:$AM$65536,34,0)</f>
        <v>4.08</v>
      </c>
      <c r="AG179" s="2" t="str">
        <f>VLOOKUP(B179,[1]Sheet1!$F$1:$AN$65536,35,0)</f>
        <v>78</v>
      </c>
      <c r="AH179" s="2" t="str">
        <f>VLOOKUP(B179,[1]Sheet1!$F$1:$AO$65536,36,0)</f>
        <v>0</v>
      </c>
      <c r="AI179" s="2" t="str">
        <f>VLOOKUP(B179,[1]Sheet1!$F$1:$AP$65536,37,0)</f>
        <v>及格</v>
      </c>
      <c r="AJ179" s="2" t="str">
        <f>VLOOKUP(B179,[1]Sheet1!$F$1:$AQ$65536,38,0)</f>
        <v/>
      </c>
      <c r="AK179" s="2" t="str">
        <f>VLOOKUP(B179,[1]Sheet1!$F$1:$AR$65536,39,0)</f>
        <v/>
      </c>
      <c r="AL179" s="2" t="str">
        <f>VLOOKUP(B179,[1]Sheet1!$F$1:$AS$65536,40,0)</f>
        <v/>
      </c>
      <c r="AM179" s="2" t="str">
        <f>VLOOKUP(B179,[1]Sheet1!$F$1:$AT$65536,41,0)</f>
        <v/>
      </c>
      <c r="AN179" s="2" t="str">
        <f>VLOOKUP(B179,[1]Sheet1!$F$1:$AU$65536,42,0)</f>
        <v>9</v>
      </c>
      <c r="AO179" s="2" t="str">
        <f>VLOOKUP(B179,[1]Sheet1!$F$1:$AV$65536,43,0)</f>
        <v>72</v>
      </c>
      <c r="AP179" s="2" t="str">
        <f>VLOOKUP(B179,[1]Sheet1!$F$1:$AW$65536,44,0)</f>
        <v>0</v>
      </c>
      <c r="AQ179" s="2" t="str">
        <f>VLOOKUP(B179,[1]Sheet1!$F$1:$AX$65536,45,0)</f>
        <v>及格</v>
      </c>
      <c r="AR179" s="2" t="str">
        <f>VLOOKUP(B179,[1]Sheet1!$F$1:$AY$65536,46,0)</f>
        <v>85.4</v>
      </c>
      <c r="AS179" s="2" t="str">
        <f>VLOOKUP(B179,[1]Sheet1!$F$1:$AZ$65536,47,0)</f>
        <v>0</v>
      </c>
      <c r="AT179" s="2" t="str">
        <f>VLOOKUP(B179,[1]Sheet1!$F$1:$BA$65536,48,0)</f>
        <v>85.4</v>
      </c>
      <c r="AU179" s="2" t="str">
        <f>VLOOKUP(B179,[1]Sheet1!$F$1:$BB$65536,49,0)</f>
        <v>良好</v>
      </c>
    </row>
    <row r="180" spans="1:47">
      <c r="A180" s="3"/>
      <c r="B180" s="3" t="s">
        <v>364</v>
      </c>
      <c r="C180" s="2" t="str">
        <f>VLOOKUP(B180,[1]Sheet1!$F$1:$J$65536,5,0)</f>
        <v>166.5</v>
      </c>
      <c r="D180" s="2" t="str">
        <f>VLOOKUP(B180,[1]Sheet1!$F$1:$K$65536,6,0)</f>
        <v>68.9</v>
      </c>
      <c r="E180" s="2" t="str">
        <f>VLOOKUP(B180,[1]Sheet1!$F$1:$L$65536,7,0)</f>
        <v>5.1</v>
      </c>
      <c r="F180" s="2" t="str">
        <f>VLOOKUP(B180,[1]Sheet1!$F$1:$M$65536,8,0)</f>
        <v>5.1</v>
      </c>
      <c r="G180" s="2" t="str">
        <f>VLOOKUP(B180,[1]Sheet1!$F$1:$N$65536,9,0)</f>
        <v>80</v>
      </c>
      <c r="H180" s="2" t="str">
        <f>VLOOKUP(B180,[1]Sheet1!$F$1:$O$65536,10,0)</f>
        <v>超重</v>
      </c>
      <c r="I180" s="2" t="str">
        <f>VLOOKUP(B180,[1]Sheet1!$F$1:$P$65536,11,0)</f>
        <v>3272</v>
      </c>
      <c r="J180" s="2" t="str">
        <f>VLOOKUP(B180,[1]Sheet1!$F$1:$Q$65536,12,0)</f>
        <v>100</v>
      </c>
      <c r="K180" s="2" t="str">
        <f>VLOOKUP(B180,[1]Sheet1!$F$1:$R$65536,13,0)</f>
        <v>优秀</v>
      </c>
      <c r="L180" s="2" t="str">
        <f>VLOOKUP(B180,[1]Sheet1!$F$1:$S$65536,14,0)</f>
        <v>8.9</v>
      </c>
      <c r="M180" s="2" t="str">
        <f>VLOOKUP(B180,[1]Sheet1!$F$1:$T$65536,15,0)</f>
        <v>78</v>
      </c>
      <c r="N180" s="2" t="str">
        <f>VLOOKUP(B180,[1]Sheet1!$F$1:$U$65536,16,0)</f>
        <v>及格</v>
      </c>
      <c r="O180" s="2" t="str">
        <f>VLOOKUP(B180,[1]Sheet1!$F$1:$V$65536,17,0)</f>
        <v>10</v>
      </c>
      <c r="P180" s="2" t="str">
        <f>VLOOKUP(B180,[1]Sheet1!$F$1:$W$65536,18,0)</f>
        <v>68</v>
      </c>
      <c r="Q180" s="2" t="str">
        <f>VLOOKUP(B180,[1]Sheet1!$F$1:$X$65536,19,0)</f>
        <v>及格</v>
      </c>
      <c r="R180" s="2"/>
      <c r="S180" s="2"/>
      <c r="T180" s="2"/>
      <c r="U180" s="2"/>
      <c r="V180" s="2"/>
      <c r="W180" s="2"/>
      <c r="X180" s="2"/>
      <c r="Y180" s="2" t="str">
        <f>VLOOKUP(B180,[1]Sheet1!$F$1:$AF$65536,27,0)</f>
        <v>175</v>
      </c>
      <c r="Z180" s="2" t="str">
        <f>VLOOKUP(B180,[1]Sheet1!$F$1:$AG$65536,28,0)</f>
        <v>78</v>
      </c>
      <c r="AA180" s="2" t="str">
        <f>VLOOKUP(B180,[1]Sheet1!$F$1:$AH$65536,29,0)</f>
        <v>及格</v>
      </c>
      <c r="AB180" s="2" t="str">
        <f>VLOOKUP(B180,[1]Sheet1!$F$1:$AI$65536,30,0)</f>
        <v>4.02</v>
      </c>
      <c r="AC180" s="2" t="str">
        <f>VLOOKUP(B180,[1]Sheet1!$F$1:$AJ$65536,31,0)</f>
        <v>76</v>
      </c>
      <c r="AD180" s="2" t="str">
        <f>VLOOKUP(B180,[1]Sheet1!$F$1:$AL$65536,32,0)</f>
        <v>0</v>
      </c>
      <c r="AE180" s="2" t="str">
        <f>VLOOKUP(B180,[1]Sheet1!$F$1:$AL$65536,33,0)</f>
        <v>及格</v>
      </c>
      <c r="AF180" s="2" t="str">
        <f>VLOOKUP(B180,[1]Sheet1!$F$1:$AM$65536,34,0)</f>
        <v/>
      </c>
      <c r="AG180" s="2" t="str">
        <f>VLOOKUP(B180,[1]Sheet1!$F$1:$AN$65536,35,0)</f>
        <v/>
      </c>
      <c r="AH180" s="2" t="str">
        <f>VLOOKUP(B180,[1]Sheet1!$F$1:$AO$65536,36,0)</f>
        <v/>
      </c>
      <c r="AI180" s="2" t="str">
        <f>VLOOKUP(B180,[1]Sheet1!$F$1:$AP$65536,37,0)</f>
        <v/>
      </c>
      <c r="AJ180" s="2" t="str">
        <f>VLOOKUP(B180,[1]Sheet1!$F$1:$AQ$65536,38,0)</f>
        <v>30</v>
      </c>
      <c r="AK180" s="2" t="str">
        <f>VLOOKUP(B180,[1]Sheet1!$F$1:$AR$65536,39,0)</f>
        <v>68</v>
      </c>
      <c r="AL180" s="2" t="str">
        <f>VLOOKUP(B180,[1]Sheet1!$F$1:$AS$65536,40,0)</f>
        <v>0</v>
      </c>
      <c r="AM180" s="2" t="str">
        <f>VLOOKUP(B180,[1]Sheet1!$F$1:$AT$65536,41,0)</f>
        <v>及格</v>
      </c>
      <c r="AN180" s="2" t="str">
        <f>VLOOKUP(B180,[1]Sheet1!$F$1:$AU$65536,42,0)</f>
        <v/>
      </c>
      <c r="AO180" s="2" t="str">
        <f>VLOOKUP(B180,[1]Sheet1!$F$1:$AV$65536,43,0)</f>
        <v/>
      </c>
      <c r="AP180" s="2" t="str">
        <f>VLOOKUP(B180,[1]Sheet1!$F$1:$AW$65536,44,0)</f>
        <v/>
      </c>
      <c r="AQ180" s="2" t="str">
        <f>VLOOKUP(B180,[1]Sheet1!$F$1:$AX$65536,45,0)</f>
        <v/>
      </c>
      <c r="AR180" s="2" t="str">
        <f>VLOOKUP(B180,[1]Sheet1!$F$1:$AY$65536,46,0)</f>
        <v>79.2</v>
      </c>
      <c r="AS180" s="2" t="str">
        <f>VLOOKUP(B180,[1]Sheet1!$F$1:$AZ$65536,47,0)</f>
        <v>0</v>
      </c>
      <c r="AT180" s="2" t="str">
        <f>VLOOKUP(B180,[1]Sheet1!$F$1:$BA$65536,48,0)</f>
        <v>79.2</v>
      </c>
      <c r="AU180" s="2" t="str">
        <f>VLOOKUP(B180,[1]Sheet1!$F$1:$BB$65536,49,0)</f>
        <v>及格</v>
      </c>
    </row>
    <row r="181" spans="1:47">
      <c r="A181" s="3"/>
      <c r="B181" s="3" t="s">
        <v>365</v>
      </c>
      <c r="C181" s="2" t="str">
        <f>VLOOKUP(B181,[1]Sheet1!$F$1:$J$65536,5,0)</f>
        <v>160</v>
      </c>
      <c r="D181" s="2" t="str">
        <f>VLOOKUP(B181,[1]Sheet1!$F$1:$K$65536,6,0)</f>
        <v>58</v>
      </c>
      <c r="E181" s="2" t="str">
        <f>VLOOKUP(B181,[1]Sheet1!$F$1:$L$65536,7,0)</f>
        <v>5.1</v>
      </c>
      <c r="F181" s="2" t="str">
        <f>VLOOKUP(B181,[1]Sheet1!$F$1:$M$65536,8,0)</f>
        <v>5.0</v>
      </c>
      <c r="G181" s="2" t="str">
        <f>VLOOKUP(B181,[1]Sheet1!$F$1:$N$65536,9,0)</f>
        <v>80</v>
      </c>
      <c r="H181" s="2" t="str">
        <f>VLOOKUP(B181,[1]Sheet1!$F$1:$O$65536,10,0)</f>
        <v>超重</v>
      </c>
      <c r="I181" s="2" t="str">
        <f>VLOOKUP(B181,[1]Sheet1!$F$1:$P$65536,11,0)</f>
        <v>3035</v>
      </c>
      <c r="J181" s="2" t="str">
        <f>VLOOKUP(B181,[1]Sheet1!$F$1:$Q$65536,12,0)</f>
        <v>95</v>
      </c>
      <c r="K181" s="2" t="str">
        <f>VLOOKUP(B181,[1]Sheet1!$F$1:$R$65536,13,0)</f>
        <v>优秀</v>
      </c>
      <c r="L181" s="2" t="str">
        <f>VLOOKUP(B181,[1]Sheet1!$F$1:$S$65536,14,0)</f>
        <v>9.6</v>
      </c>
      <c r="M181" s="2" t="str">
        <f>VLOOKUP(B181,[1]Sheet1!$F$1:$T$65536,15,0)</f>
        <v>70</v>
      </c>
      <c r="N181" s="2" t="str">
        <f>VLOOKUP(B181,[1]Sheet1!$F$1:$U$65536,16,0)</f>
        <v>及格</v>
      </c>
      <c r="O181" s="2" t="str">
        <f>VLOOKUP(B181,[1]Sheet1!$F$1:$V$65536,17,0)</f>
        <v>15</v>
      </c>
      <c r="P181" s="2" t="str">
        <f>VLOOKUP(B181,[1]Sheet1!$F$1:$W$65536,18,0)</f>
        <v>76</v>
      </c>
      <c r="Q181" s="2" t="str">
        <f>VLOOKUP(B181,[1]Sheet1!$F$1:$X$65536,19,0)</f>
        <v>及格</v>
      </c>
      <c r="R181" s="2"/>
      <c r="S181" s="2"/>
      <c r="T181" s="2"/>
      <c r="U181" s="2"/>
      <c r="V181" s="2"/>
      <c r="W181" s="2"/>
      <c r="X181" s="2"/>
      <c r="Y181" s="2" t="str">
        <f>VLOOKUP(B181,[1]Sheet1!$F$1:$AF$65536,27,0)</f>
        <v>165</v>
      </c>
      <c r="Z181" s="2" t="str">
        <f>VLOOKUP(B181,[1]Sheet1!$F$1:$AG$65536,28,0)</f>
        <v>72</v>
      </c>
      <c r="AA181" s="2" t="str">
        <f>VLOOKUP(B181,[1]Sheet1!$F$1:$AH$65536,29,0)</f>
        <v>及格</v>
      </c>
      <c r="AB181" s="2" t="str">
        <f>VLOOKUP(B181,[1]Sheet1!$F$1:$AI$65536,30,0)</f>
        <v>3.47</v>
      </c>
      <c r="AC181" s="2" t="str">
        <f>VLOOKUP(B181,[1]Sheet1!$F$1:$AJ$65536,31,0)</f>
        <v>85</v>
      </c>
      <c r="AD181" s="2" t="str">
        <f>VLOOKUP(B181,[1]Sheet1!$F$1:$AL$65536,32,0)</f>
        <v>0</v>
      </c>
      <c r="AE181" s="2" t="str">
        <f>VLOOKUP(B181,[1]Sheet1!$F$1:$AL$65536,33,0)</f>
        <v>良好</v>
      </c>
      <c r="AF181" s="2" t="str">
        <f>VLOOKUP(B181,[1]Sheet1!$F$1:$AM$65536,34,0)</f>
        <v/>
      </c>
      <c r="AG181" s="2" t="str">
        <f>VLOOKUP(B181,[1]Sheet1!$F$1:$AN$65536,35,0)</f>
        <v/>
      </c>
      <c r="AH181" s="2" t="str">
        <f>VLOOKUP(B181,[1]Sheet1!$F$1:$AO$65536,36,0)</f>
        <v/>
      </c>
      <c r="AI181" s="2" t="str">
        <f>VLOOKUP(B181,[1]Sheet1!$F$1:$AP$65536,37,0)</f>
        <v/>
      </c>
      <c r="AJ181" s="2" t="str">
        <f>VLOOKUP(B181,[1]Sheet1!$F$1:$AQ$65536,38,0)</f>
        <v>44</v>
      </c>
      <c r="AK181" s="2" t="str">
        <f>VLOOKUP(B181,[1]Sheet1!$F$1:$AR$65536,39,0)</f>
        <v>80</v>
      </c>
      <c r="AL181" s="2" t="str">
        <f>VLOOKUP(B181,[1]Sheet1!$F$1:$AS$65536,40,0)</f>
        <v>0</v>
      </c>
      <c r="AM181" s="2" t="str">
        <f>VLOOKUP(B181,[1]Sheet1!$F$1:$AT$65536,41,0)</f>
        <v>良好</v>
      </c>
      <c r="AN181" s="2" t="str">
        <f>VLOOKUP(B181,[1]Sheet1!$F$1:$AU$65536,42,0)</f>
        <v/>
      </c>
      <c r="AO181" s="2" t="str">
        <f>VLOOKUP(B181,[1]Sheet1!$F$1:$AV$65536,43,0)</f>
        <v/>
      </c>
      <c r="AP181" s="2" t="str">
        <f>VLOOKUP(B181,[1]Sheet1!$F$1:$AW$65536,44,0)</f>
        <v/>
      </c>
      <c r="AQ181" s="2" t="str">
        <f>VLOOKUP(B181,[1]Sheet1!$F$1:$AX$65536,45,0)</f>
        <v/>
      </c>
      <c r="AR181" s="2" t="str">
        <f>VLOOKUP(B181,[1]Sheet1!$F$1:$AY$65536,46,0)</f>
        <v>80.0</v>
      </c>
      <c r="AS181" s="2" t="str">
        <f>VLOOKUP(B181,[1]Sheet1!$F$1:$AZ$65536,47,0)</f>
        <v>0</v>
      </c>
      <c r="AT181" s="2" t="str">
        <f>VLOOKUP(B181,[1]Sheet1!$F$1:$BA$65536,48,0)</f>
        <v>80</v>
      </c>
      <c r="AU181" s="2" t="str">
        <f>VLOOKUP(B181,[1]Sheet1!$F$1:$BB$65536,49,0)</f>
        <v>良好</v>
      </c>
    </row>
    <row r="182" spans="1:47">
      <c r="A182" s="3"/>
      <c r="B182" s="3" t="s">
        <v>366</v>
      </c>
      <c r="C182" s="2" t="str">
        <f>VLOOKUP(B182,[1]Sheet1!$F$1:$J$65536,5,0)</f>
        <v>155.5</v>
      </c>
      <c r="D182" s="2" t="str">
        <f>VLOOKUP(B182,[1]Sheet1!$F$1:$K$65536,6,0)</f>
        <v>49.3</v>
      </c>
      <c r="E182" s="2" t="str">
        <f>VLOOKUP(B182,[1]Sheet1!$F$1:$L$65536,7,0)</f>
        <v>4.1</v>
      </c>
      <c r="F182" s="2" t="str">
        <f>VLOOKUP(B182,[1]Sheet1!$F$1:$M$65536,8,0)</f>
        <v>4.3</v>
      </c>
      <c r="G182" s="2" t="str">
        <f>VLOOKUP(B182,[1]Sheet1!$F$1:$N$65536,9,0)</f>
        <v>100</v>
      </c>
      <c r="H182" s="2" t="str">
        <f>VLOOKUP(B182,[1]Sheet1!$F$1:$O$65536,10,0)</f>
        <v>正常</v>
      </c>
      <c r="I182" s="2" t="str">
        <f>VLOOKUP(B182,[1]Sheet1!$F$1:$P$65536,11,0)</f>
        <v>2588</v>
      </c>
      <c r="J182" s="2" t="str">
        <f>VLOOKUP(B182,[1]Sheet1!$F$1:$Q$65536,12,0)</f>
        <v>78</v>
      </c>
      <c r="K182" s="2" t="str">
        <f>VLOOKUP(B182,[1]Sheet1!$F$1:$R$65536,13,0)</f>
        <v>及格</v>
      </c>
      <c r="L182" s="2" t="str">
        <f>VLOOKUP(B182,[1]Sheet1!$F$1:$S$65536,14,0)</f>
        <v>9</v>
      </c>
      <c r="M182" s="2" t="str">
        <f>VLOOKUP(B182,[1]Sheet1!$F$1:$T$65536,15,0)</f>
        <v>76</v>
      </c>
      <c r="N182" s="2" t="str">
        <f>VLOOKUP(B182,[1]Sheet1!$F$1:$U$65536,16,0)</f>
        <v>及格</v>
      </c>
      <c r="O182" s="2" t="str">
        <f>VLOOKUP(B182,[1]Sheet1!$F$1:$V$65536,17,0)</f>
        <v>13</v>
      </c>
      <c r="P182" s="2" t="str">
        <f>VLOOKUP(B182,[1]Sheet1!$F$1:$W$65536,18,0)</f>
        <v>74</v>
      </c>
      <c r="Q182" s="2" t="str">
        <f>VLOOKUP(B182,[1]Sheet1!$F$1:$X$65536,19,0)</f>
        <v>及格</v>
      </c>
      <c r="R182" s="2"/>
      <c r="S182" s="2"/>
      <c r="T182" s="2"/>
      <c r="U182" s="2"/>
      <c r="V182" s="2"/>
      <c r="W182" s="2"/>
      <c r="X182" s="2"/>
      <c r="Y182" s="2" t="str">
        <f>VLOOKUP(B182,[1]Sheet1!$F$1:$AF$65536,27,0)</f>
        <v>175</v>
      </c>
      <c r="Z182" s="2" t="str">
        <f>VLOOKUP(B182,[1]Sheet1!$F$1:$AG$65536,28,0)</f>
        <v>78</v>
      </c>
      <c r="AA182" s="2" t="str">
        <f>VLOOKUP(B182,[1]Sheet1!$F$1:$AH$65536,29,0)</f>
        <v>及格</v>
      </c>
      <c r="AB182" s="2" t="str">
        <f>VLOOKUP(B182,[1]Sheet1!$F$1:$AI$65536,30,0)</f>
        <v>4.17</v>
      </c>
      <c r="AC182" s="2" t="str">
        <f>VLOOKUP(B182,[1]Sheet1!$F$1:$AJ$65536,31,0)</f>
        <v>70</v>
      </c>
      <c r="AD182" s="2" t="str">
        <f>VLOOKUP(B182,[1]Sheet1!$F$1:$AL$65536,32,0)</f>
        <v>0</v>
      </c>
      <c r="AE182" s="2" t="str">
        <f>VLOOKUP(B182,[1]Sheet1!$F$1:$AL$65536,33,0)</f>
        <v>及格</v>
      </c>
      <c r="AF182" s="2" t="str">
        <f>VLOOKUP(B182,[1]Sheet1!$F$1:$AM$65536,34,0)</f>
        <v/>
      </c>
      <c r="AG182" s="2" t="str">
        <f>VLOOKUP(B182,[1]Sheet1!$F$1:$AN$65536,35,0)</f>
        <v/>
      </c>
      <c r="AH182" s="2" t="str">
        <f>VLOOKUP(B182,[1]Sheet1!$F$1:$AO$65536,36,0)</f>
        <v/>
      </c>
      <c r="AI182" s="2" t="str">
        <f>VLOOKUP(B182,[1]Sheet1!$F$1:$AP$65536,37,0)</f>
        <v/>
      </c>
      <c r="AJ182" s="2" t="str">
        <f>VLOOKUP(B182,[1]Sheet1!$F$1:$AQ$65536,38,0)</f>
        <v>43</v>
      </c>
      <c r="AK182" s="2" t="str">
        <f>VLOOKUP(B182,[1]Sheet1!$F$1:$AR$65536,39,0)</f>
        <v>80</v>
      </c>
      <c r="AL182" s="2" t="str">
        <f>VLOOKUP(B182,[1]Sheet1!$F$1:$AS$65536,40,0)</f>
        <v>0</v>
      </c>
      <c r="AM182" s="2" t="str">
        <f>VLOOKUP(B182,[1]Sheet1!$F$1:$AT$65536,41,0)</f>
        <v>良好</v>
      </c>
      <c r="AN182" s="2" t="str">
        <f>VLOOKUP(B182,[1]Sheet1!$F$1:$AU$65536,42,0)</f>
        <v/>
      </c>
      <c r="AO182" s="2" t="str">
        <f>VLOOKUP(B182,[1]Sheet1!$F$1:$AV$65536,43,0)</f>
        <v/>
      </c>
      <c r="AP182" s="2" t="str">
        <f>VLOOKUP(B182,[1]Sheet1!$F$1:$AW$65536,44,0)</f>
        <v/>
      </c>
      <c r="AQ182" s="2" t="str">
        <f>VLOOKUP(B182,[1]Sheet1!$F$1:$AX$65536,45,0)</f>
        <v/>
      </c>
      <c r="AR182" s="2" t="str">
        <f>VLOOKUP(B182,[1]Sheet1!$F$1:$AY$65536,46,0)</f>
        <v>79.1</v>
      </c>
      <c r="AS182" s="2" t="str">
        <f>VLOOKUP(B182,[1]Sheet1!$F$1:$AZ$65536,47,0)</f>
        <v>0</v>
      </c>
      <c r="AT182" s="2" t="str">
        <f>VLOOKUP(B182,[1]Sheet1!$F$1:$BA$65536,48,0)</f>
        <v>79.1</v>
      </c>
      <c r="AU182" s="2" t="str">
        <f>VLOOKUP(B182,[1]Sheet1!$F$1:$BB$65536,49,0)</f>
        <v>及格</v>
      </c>
    </row>
    <row r="183" spans="1:47">
      <c r="A183" s="3"/>
      <c r="B183" s="3" t="s">
        <v>367</v>
      </c>
      <c r="C183" s="2" t="str">
        <f>VLOOKUP(B183,[1]Sheet1!$F$1:$J$65536,5,0)</f>
        <v>178</v>
      </c>
      <c r="D183" s="2" t="str">
        <f>VLOOKUP(B183,[1]Sheet1!$F$1:$K$65536,6,0)</f>
        <v>64.6</v>
      </c>
      <c r="E183" s="2" t="str">
        <f>VLOOKUP(B183,[1]Sheet1!$F$1:$L$65536,7,0)</f>
        <v>4.0</v>
      </c>
      <c r="F183" s="2" t="str">
        <f>VLOOKUP(B183,[1]Sheet1!$F$1:$M$65536,8,0)</f>
        <v>4.0</v>
      </c>
      <c r="G183" s="2" t="str">
        <f>VLOOKUP(B183,[1]Sheet1!$F$1:$N$65536,9,0)</f>
        <v>100</v>
      </c>
      <c r="H183" s="2" t="str">
        <f>VLOOKUP(B183,[1]Sheet1!$F$1:$O$65536,10,0)</f>
        <v>正常</v>
      </c>
      <c r="I183" s="2" t="str">
        <f>VLOOKUP(B183,[1]Sheet1!$F$1:$P$65536,11,0)</f>
        <v>4926</v>
      </c>
      <c r="J183" s="2" t="str">
        <f>VLOOKUP(B183,[1]Sheet1!$F$1:$Q$65536,12,0)</f>
        <v>100</v>
      </c>
      <c r="K183" s="2" t="str">
        <f>VLOOKUP(B183,[1]Sheet1!$F$1:$R$65536,13,0)</f>
        <v>优秀</v>
      </c>
      <c r="L183" s="2" t="str">
        <f>VLOOKUP(B183,[1]Sheet1!$F$1:$S$65536,14,0)</f>
        <v>7.8</v>
      </c>
      <c r="M183" s="2" t="str">
        <f>VLOOKUP(B183,[1]Sheet1!$F$1:$T$65536,15,0)</f>
        <v>78</v>
      </c>
      <c r="N183" s="2" t="str">
        <f>VLOOKUP(B183,[1]Sheet1!$F$1:$U$65536,16,0)</f>
        <v>及格</v>
      </c>
      <c r="O183" s="2" t="str">
        <f>VLOOKUP(B183,[1]Sheet1!$F$1:$V$65536,17,0)</f>
        <v>21</v>
      </c>
      <c r="P183" s="2" t="str">
        <f>VLOOKUP(B183,[1]Sheet1!$F$1:$W$65536,18,0)</f>
        <v>95</v>
      </c>
      <c r="Q183" s="2" t="str">
        <f>VLOOKUP(B183,[1]Sheet1!$F$1:$X$65536,19,0)</f>
        <v>优秀</v>
      </c>
      <c r="R183" s="2"/>
      <c r="S183" s="2"/>
      <c r="T183" s="2"/>
      <c r="U183" s="2"/>
      <c r="V183" s="2"/>
      <c r="W183" s="2"/>
      <c r="X183" s="2"/>
      <c r="Y183" s="2" t="str">
        <f>VLOOKUP(B183,[1]Sheet1!$F$1:$AF$65536,27,0)</f>
        <v>230</v>
      </c>
      <c r="Z183" s="2" t="str">
        <f>VLOOKUP(B183,[1]Sheet1!$F$1:$AG$65536,28,0)</f>
        <v>80</v>
      </c>
      <c r="AA183" s="2" t="str">
        <f>VLOOKUP(B183,[1]Sheet1!$F$1:$AH$65536,29,0)</f>
        <v>良好</v>
      </c>
      <c r="AB183" s="2" t="str">
        <f>VLOOKUP(B183,[1]Sheet1!$F$1:$AI$65536,30,0)</f>
        <v/>
      </c>
      <c r="AC183" s="2" t="str">
        <f>VLOOKUP(B183,[1]Sheet1!$F$1:$AJ$65536,31,0)</f>
        <v/>
      </c>
      <c r="AD183" s="2" t="str">
        <f>VLOOKUP(B183,[1]Sheet1!$F$1:$AL$65536,32,0)</f>
        <v/>
      </c>
      <c r="AE183" s="2" t="str">
        <f>VLOOKUP(B183,[1]Sheet1!$F$1:$AL$65536,33,0)</f>
        <v/>
      </c>
      <c r="AF183" s="2" t="str">
        <f>VLOOKUP(B183,[1]Sheet1!$F$1:$AM$65536,34,0)</f>
        <v>4.15</v>
      </c>
      <c r="AG183" s="2" t="str">
        <f>VLOOKUP(B183,[1]Sheet1!$F$1:$AN$65536,35,0)</f>
        <v>76</v>
      </c>
      <c r="AH183" s="2" t="str">
        <f>VLOOKUP(B183,[1]Sheet1!$F$1:$AO$65536,36,0)</f>
        <v>0</v>
      </c>
      <c r="AI183" s="2" t="str">
        <f>VLOOKUP(B183,[1]Sheet1!$F$1:$AP$65536,37,0)</f>
        <v>及格</v>
      </c>
      <c r="AJ183" s="2" t="str">
        <f>VLOOKUP(B183,[1]Sheet1!$F$1:$AQ$65536,38,0)</f>
        <v/>
      </c>
      <c r="AK183" s="2" t="str">
        <f>VLOOKUP(B183,[1]Sheet1!$F$1:$AR$65536,39,0)</f>
        <v/>
      </c>
      <c r="AL183" s="2" t="str">
        <f>VLOOKUP(B183,[1]Sheet1!$F$1:$AS$65536,40,0)</f>
        <v/>
      </c>
      <c r="AM183" s="2" t="str">
        <f>VLOOKUP(B183,[1]Sheet1!$F$1:$AT$65536,41,0)</f>
        <v/>
      </c>
      <c r="AN183" s="2" t="str">
        <f>VLOOKUP(B183,[1]Sheet1!$F$1:$AU$65536,42,0)</f>
        <v>8</v>
      </c>
      <c r="AO183" s="2" t="str">
        <f>VLOOKUP(B183,[1]Sheet1!$F$1:$AV$65536,43,0)</f>
        <v>68</v>
      </c>
      <c r="AP183" s="2" t="str">
        <f>VLOOKUP(B183,[1]Sheet1!$F$1:$AW$65536,44,0)</f>
        <v>0</v>
      </c>
      <c r="AQ183" s="2" t="str">
        <f>VLOOKUP(B183,[1]Sheet1!$F$1:$AX$65536,45,0)</f>
        <v>及格</v>
      </c>
      <c r="AR183" s="2" t="str">
        <f>VLOOKUP(B183,[1]Sheet1!$F$1:$AY$65536,46,0)</f>
        <v>85.1</v>
      </c>
      <c r="AS183" s="2" t="str">
        <f>VLOOKUP(B183,[1]Sheet1!$F$1:$AZ$65536,47,0)</f>
        <v>0</v>
      </c>
      <c r="AT183" s="2" t="str">
        <f>VLOOKUP(B183,[1]Sheet1!$F$1:$BA$65536,48,0)</f>
        <v>85.1</v>
      </c>
      <c r="AU183" s="2" t="str">
        <f>VLOOKUP(B183,[1]Sheet1!$F$1:$BB$65536,49,0)</f>
        <v>良好</v>
      </c>
    </row>
    <row r="184" spans="1:47">
      <c r="A184" s="3"/>
      <c r="B184" s="3" t="s">
        <v>368</v>
      </c>
      <c r="C184" s="2" t="str">
        <f>VLOOKUP(B184,[1]Sheet1!$F$1:$J$65536,5,0)</f>
        <v>175</v>
      </c>
      <c r="D184" s="2" t="str">
        <f>VLOOKUP(B184,[1]Sheet1!$F$1:$K$65536,6,0)</f>
        <v>58.2</v>
      </c>
      <c r="E184" s="2" t="str">
        <f>VLOOKUP(B184,[1]Sheet1!$F$1:$L$65536,7,0)</f>
        <v>4.3</v>
      </c>
      <c r="F184" s="2" t="str">
        <f>VLOOKUP(B184,[1]Sheet1!$F$1:$M$65536,8,0)</f>
        <v>4.3</v>
      </c>
      <c r="G184" s="2" t="str">
        <f>VLOOKUP(B184,[1]Sheet1!$F$1:$N$65536,9,0)</f>
        <v>100</v>
      </c>
      <c r="H184" s="2" t="str">
        <f>VLOOKUP(B184,[1]Sheet1!$F$1:$O$65536,10,0)</f>
        <v>正常</v>
      </c>
      <c r="I184" s="2" t="str">
        <f>VLOOKUP(B184,[1]Sheet1!$F$1:$P$65536,11,0)</f>
        <v>2855</v>
      </c>
      <c r="J184" s="2" t="str">
        <f>VLOOKUP(B184,[1]Sheet1!$F$1:$Q$65536,12,0)</f>
        <v>68</v>
      </c>
      <c r="K184" s="2" t="str">
        <f>VLOOKUP(B184,[1]Sheet1!$F$1:$R$65536,13,0)</f>
        <v>及格</v>
      </c>
      <c r="L184" s="2" t="str">
        <f>VLOOKUP(B184,[1]Sheet1!$F$1:$S$65536,14,0)</f>
        <v>7.8</v>
      </c>
      <c r="M184" s="2" t="str">
        <f>VLOOKUP(B184,[1]Sheet1!$F$1:$T$65536,15,0)</f>
        <v>78</v>
      </c>
      <c r="N184" s="2" t="str">
        <f>VLOOKUP(B184,[1]Sheet1!$F$1:$U$65536,16,0)</f>
        <v>及格</v>
      </c>
      <c r="O184" s="2" t="str">
        <f>VLOOKUP(B184,[1]Sheet1!$F$1:$V$65536,17,0)</f>
        <v>5</v>
      </c>
      <c r="P184" s="2" t="str">
        <f>VLOOKUP(B184,[1]Sheet1!$F$1:$W$65536,18,0)</f>
        <v>66</v>
      </c>
      <c r="Q184" s="2" t="str">
        <f>VLOOKUP(B184,[1]Sheet1!$F$1:$X$65536,19,0)</f>
        <v>及格</v>
      </c>
      <c r="R184" s="2"/>
      <c r="S184" s="2"/>
      <c r="T184" s="2"/>
      <c r="U184" s="2"/>
      <c r="V184" s="2"/>
      <c r="W184" s="2"/>
      <c r="X184" s="2"/>
      <c r="Y184" s="2" t="str">
        <f>VLOOKUP(B184,[1]Sheet1!$F$1:$AF$65536,27,0)</f>
        <v>235</v>
      </c>
      <c r="Z184" s="2" t="str">
        <f>VLOOKUP(B184,[1]Sheet1!$F$1:$AG$65536,28,0)</f>
        <v>85</v>
      </c>
      <c r="AA184" s="2" t="str">
        <f>VLOOKUP(B184,[1]Sheet1!$F$1:$AH$65536,29,0)</f>
        <v>良好</v>
      </c>
      <c r="AB184" s="2" t="str">
        <f>VLOOKUP(B184,[1]Sheet1!$F$1:$AI$65536,30,0)</f>
        <v/>
      </c>
      <c r="AC184" s="2" t="str">
        <f>VLOOKUP(B184,[1]Sheet1!$F$1:$AJ$65536,31,0)</f>
        <v/>
      </c>
      <c r="AD184" s="2" t="str">
        <f>VLOOKUP(B184,[1]Sheet1!$F$1:$AL$65536,32,0)</f>
        <v/>
      </c>
      <c r="AE184" s="2" t="str">
        <f>VLOOKUP(B184,[1]Sheet1!$F$1:$AL$65536,33,0)</f>
        <v/>
      </c>
      <c r="AF184" s="2" t="str">
        <f>VLOOKUP(B184,[1]Sheet1!$F$1:$AM$65536,34,0)</f>
        <v>4.02</v>
      </c>
      <c r="AG184" s="2" t="str">
        <f>VLOOKUP(B184,[1]Sheet1!$F$1:$AN$65536,35,0)</f>
        <v>80</v>
      </c>
      <c r="AH184" s="2" t="str">
        <f>VLOOKUP(B184,[1]Sheet1!$F$1:$AO$65536,36,0)</f>
        <v>0</v>
      </c>
      <c r="AI184" s="2" t="str">
        <f>VLOOKUP(B184,[1]Sheet1!$F$1:$AP$65536,37,0)</f>
        <v>良好</v>
      </c>
      <c r="AJ184" s="2" t="str">
        <f>VLOOKUP(B184,[1]Sheet1!$F$1:$AQ$65536,38,0)</f>
        <v/>
      </c>
      <c r="AK184" s="2" t="str">
        <f>VLOOKUP(B184,[1]Sheet1!$F$1:$AR$65536,39,0)</f>
        <v/>
      </c>
      <c r="AL184" s="2" t="str">
        <f>VLOOKUP(B184,[1]Sheet1!$F$1:$AS$65536,40,0)</f>
        <v/>
      </c>
      <c r="AM184" s="2" t="str">
        <f>VLOOKUP(B184,[1]Sheet1!$F$1:$AT$65536,41,0)</f>
        <v/>
      </c>
      <c r="AN184" s="2" t="str">
        <f>VLOOKUP(B184,[1]Sheet1!$F$1:$AU$65536,42,0)</f>
        <v>6</v>
      </c>
      <c r="AO184" s="2" t="str">
        <f>VLOOKUP(B184,[1]Sheet1!$F$1:$AV$65536,43,0)</f>
        <v>60</v>
      </c>
      <c r="AP184" s="2" t="str">
        <f>VLOOKUP(B184,[1]Sheet1!$F$1:$AW$65536,44,0)</f>
        <v>0</v>
      </c>
      <c r="AQ184" s="2" t="str">
        <f>VLOOKUP(B184,[1]Sheet1!$F$1:$AX$65536,45,0)</f>
        <v>及格</v>
      </c>
      <c r="AR184" s="2" t="str">
        <f>VLOOKUP(B184,[1]Sheet1!$F$1:$AY$65536,46,0)</f>
        <v>77.9</v>
      </c>
      <c r="AS184" s="2" t="str">
        <f>VLOOKUP(B184,[1]Sheet1!$F$1:$AZ$65536,47,0)</f>
        <v>0</v>
      </c>
      <c r="AT184" s="2" t="str">
        <f>VLOOKUP(B184,[1]Sheet1!$F$1:$BA$65536,48,0)</f>
        <v>77.9</v>
      </c>
      <c r="AU184" s="2" t="str">
        <f>VLOOKUP(B184,[1]Sheet1!$F$1:$BB$65536,49,0)</f>
        <v>及格</v>
      </c>
    </row>
    <row r="185" spans="1:47">
      <c r="A185" s="3"/>
      <c r="B185" s="3" t="s">
        <v>369</v>
      </c>
      <c r="C185" s="2" t="str">
        <f>VLOOKUP(B185,[1]Sheet1!$F$1:$J$65536,5,0)</f>
        <v>159</v>
      </c>
      <c r="D185" s="2" t="str">
        <f>VLOOKUP(B185,[1]Sheet1!$F$1:$K$65536,6,0)</f>
        <v>55.2</v>
      </c>
      <c r="E185" s="2" t="str">
        <f>VLOOKUP(B185,[1]Sheet1!$F$1:$L$65536,7,0)</f>
        <v>4.2</v>
      </c>
      <c r="F185" s="2" t="str">
        <f>VLOOKUP(B185,[1]Sheet1!$F$1:$M$65536,8,0)</f>
        <v>4.3</v>
      </c>
      <c r="G185" s="2" t="str">
        <f>VLOOKUP(B185,[1]Sheet1!$F$1:$N$65536,9,0)</f>
        <v>100</v>
      </c>
      <c r="H185" s="2" t="str">
        <f>VLOOKUP(B185,[1]Sheet1!$F$1:$O$65536,10,0)</f>
        <v>正常</v>
      </c>
      <c r="I185" s="2" t="str">
        <f>VLOOKUP(B185,[1]Sheet1!$F$1:$P$65536,11,0)</f>
        <v>3102</v>
      </c>
      <c r="J185" s="2" t="str">
        <f>VLOOKUP(B185,[1]Sheet1!$F$1:$Q$65536,12,0)</f>
        <v>100</v>
      </c>
      <c r="K185" s="2" t="str">
        <f>VLOOKUP(B185,[1]Sheet1!$F$1:$R$65536,13,0)</f>
        <v>优秀</v>
      </c>
      <c r="L185" s="2" t="str">
        <f>VLOOKUP(B185,[1]Sheet1!$F$1:$S$65536,14,0)</f>
        <v>9.1</v>
      </c>
      <c r="M185" s="2" t="str">
        <f>VLOOKUP(B185,[1]Sheet1!$F$1:$T$65536,15,0)</f>
        <v>76</v>
      </c>
      <c r="N185" s="2" t="str">
        <f>VLOOKUP(B185,[1]Sheet1!$F$1:$U$65536,16,0)</f>
        <v>及格</v>
      </c>
      <c r="O185" s="2" t="str">
        <f>VLOOKUP(B185,[1]Sheet1!$F$1:$V$65536,17,0)</f>
        <v>22.5</v>
      </c>
      <c r="P185" s="2" t="str">
        <f>VLOOKUP(B185,[1]Sheet1!$F$1:$W$65536,18,0)</f>
        <v>95</v>
      </c>
      <c r="Q185" s="2" t="str">
        <f>VLOOKUP(B185,[1]Sheet1!$F$1:$X$65536,19,0)</f>
        <v>优秀</v>
      </c>
      <c r="R185" s="2"/>
      <c r="S185" s="2"/>
      <c r="T185" s="2"/>
      <c r="U185" s="2"/>
      <c r="V185" s="2"/>
      <c r="W185" s="2"/>
      <c r="X185" s="2"/>
      <c r="Y185" s="2" t="str">
        <f>VLOOKUP(B185,[1]Sheet1!$F$1:$AF$65536,27,0)</f>
        <v>180</v>
      </c>
      <c r="Z185" s="2" t="str">
        <f>VLOOKUP(B185,[1]Sheet1!$F$1:$AG$65536,28,0)</f>
        <v>80</v>
      </c>
      <c r="AA185" s="2" t="str">
        <f>VLOOKUP(B185,[1]Sheet1!$F$1:$AH$65536,29,0)</f>
        <v>良好</v>
      </c>
      <c r="AB185" s="2" t="str">
        <f>VLOOKUP(B185,[1]Sheet1!$F$1:$AI$65536,30,0)</f>
        <v>4.12</v>
      </c>
      <c r="AC185" s="2" t="str">
        <f>VLOOKUP(B185,[1]Sheet1!$F$1:$AJ$65536,31,0)</f>
        <v>72</v>
      </c>
      <c r="AD185" s="2" t="str">
        <f>VLOOKUP(B185,[1]Sheet1!$F$1:$AL$65536,32,0)</f>
        <v>0</v>
      </c>
      <c r="AE185" s="2" t="str">
        <f>VLOOKUP(B185,[1]Sheet1!$F$1:$AL$65536,33,0)</f>
        <v>及格</v>
      </c>
      <c r="AF185" s="2" t="str">
        <f>VLOOKUP(B185,[1]Sheet1!$F$1:$AM$65536,34,0)</f>
        <v/>
      </c>
      <c r="AG185" s="2" t="str">
        <f>VLOOKUP(B185,[1]Sheet1!$F$1:$AN$65536,35,0)</f>
        <v/>
      </c>
      <c r="AH185" s="2" t="str">
        <f>VLOOKUP(B185,[1]Sheet1!$F$1:$AO$65536,36,0)</f>
        <v/>
      </c>
      <c r="AI185" s="2" t="str">
        <f>VLOOKUP(B185,[1]Sheet1!$F$1:$AP$65536,37,0)</f>
        <v/>
      </c>
      <c r="AJ185" s="2" t="str">
        <f>VLOOKUP(B185,[1]Sheet1!$F$1:$AQ$65536,38,0)</f>
        <v>44</v>
      </c>
      <c r="AK185" s="2" t="str">
        <f>VLOOKUP(B185,[1]Sheet1!$F$1:$AR$65536,39,0)</f>
        <v>80</v>
      </c>
      <c r="AL185" s="2" t="str">
        <f>VLOOKUP(B185,[1]Sheet1!$F$1:$AS$65536,40,0)</f>
        <v>0</v>
      </c>
      <c r="AM185" s="2" t="str">
        <f>VLOOKUP(B185,[1]Sheet1!$F$1:$AT$65536,41,0)</f>
        <v>良好</v>
      </c>
      <c r="AN185" s="2" t="str">
        <f>VLOOKUP(B185,[1]Sheet1!$F$1:$AU$65536,42,0)</f>
        <v/>
      </c>
      <c r="AO185" s="2" t="str">
        <f>VLOOKUP(B185,[1]Sheet1!$F$1:$AV$65536,43,0)</f>
        <v/>
      </c>
      <c r="AP185" s="2" t="str">
        <f>VLOOKUP(B185,[1]Sheet1!$F$1:$AW$65536,44,0)</f>
        <v/>
      </c>
      <c r="AQ185" s="2" t="str">
        <f>VLOOKUP(B185,[1]Sheet1!$F$1:$AX$65536,45,0)</f>
        <v/>
      </c>
      <c r="AR185" s="2" t="str">
        <f>VLOOKUP(B185,[1]Sheet1!$F$1:$AY$65536,46,0)</f>
        <v>85.1</v>
      </c>
      <c r="AS185" s="2" t="str">
        <f>VLOOKUP(B185,[1]Sheet1!$F$1:$AZ$65536,47,0)</f>
        <v>0</v>
      </c>
      <c r="AT185" s="2" t="str">
        <f>VLOOKUP(B185,[1]Sheet1!$F$1:$BA$65536,48,0)</f>
        <v>85.1</v>
      </c>
      <c r="AU185" s="2" t="str">
        <f>VLOOKUP(B185,[1]Sheet1!$F$1:$BB$65536,49,0)</f>
        <v>良好</v>
      </c>
    </row>
    <row r="186" spans="1:47">
      <c r="A186" s="3"/>
      <c r="B186" s="3" t="s">
        <v>370</v>
      </c>
      <c r="C186" s="2" t="str">
        <f>VLOOKUP(B186,[1]Sheet1!$F$1:$J$65536,5,0)</f>
        <v>172</v>
      </c>
      <c r="D186" s="2" t="str">
        <f>VLOOKUP(B186,[1]Sheet1!$F$1:$K$65536,6,0)</f>
        <v>70.8</v>
      </c>
      <c r="E186" s="2" t="str">
        <f>VLOOKUP(B186,[1]Sheet1!$F$1:$L$65536,7,0)</f>
        <v>4.9</v>
      </c>
      <c r="F186" s="2" t="str">
        <f>VLOOKUP(B186,[1]Sheet1!$F$1:$M$65536,8,0)</f>
        <v>4.9</v>
      </c>
      <c r="G186" s="2" t="str">
        <f>VLOOKUP(B186,[1]Sheet1!$F$1:$N$65536,9,0)</f>
        <v>80</v>
      </c>
      <c r="H186" s="2" t="str">
        <f>VLOOKUP(B186,[1]Sheet1!$F$1:$O$65536,10,0)</f>
        <v>超重</v>
      </c>
      <c r="I186" s="2" t="str">
        <f>VLOOKUP(B186,[1]Sheet1!$F$1:$P$65536,11,0)</f>
        <v>4876</v>
      </c>
      <c r="J186" s="2" t="str">
        <f>VLOOKUP(B186,[1]Sheet1!$F$1:$Q$65536,12,0)</f>
        <v>100</v>
      </c>
      <c r="K186" s="2" t="str">
        <f>VLOOKUP(B186,[1]Sheet1!$F$1:$R$65536,13,0)</f>
        <v>优秀</v>
      </c>
      <c r="L186" s="2" t="str">
        <f>VLOOKUP(B186,[1]Sheet1!$F$1:$S$65536,14,0)</f>
        <v>6.6</v>
      </c>
      <c r="M186" s="2" t="str">
        <f>VLOOKUP(B186,[1]Sheet1!$F$1:$T$65536,15,0)</f>
        <v>100</v>
      </c>
      <c r="N186" s="2" t="str">
        <f>VLOOKUP(B186,[1]Sheet1!$F$1:$U$65536,16,0)</f>
        <v>优秀</v>
      </c>
      <c r="O186" s="2" t="str">
        <f>VLOOKUP(B186,[1]Sheet1!$F$1:$V$65536,17,0)</f>
        <v>1.5</v>
      </c>
      <c r="P186" s="2" t="str">
        <f>VLOOKUP(B186,[1]Sheet1!$F$1:$W$65536,18,0)</f>
        <v>62</v>
      </c>
      <c r="Q186" s="2" t="str">
        <f>VLOOKUP(B186,[1]Sheet1!$F$1:$X$65536,19,0)</f>
        <v>及格</v>
      </c>
      <c r="R186" s="2"/>
      <c r="S186" s="2"/>
      <c r="T186" s="2"/>
      <c r="U186" s="2"/>
      <c r="V186" s="2"/>
      <c r="W186" s="2"/>
      <c r="X186" s="2"/>
      <c r="Y186" s="2" t="str">
        <f>VLOOKUP(B186,[1]Sheet1!$F$1:$AF$65536,27,0)</f>
        <v>250</v>
      </c>
      <c r="Z186" s="2" t="str">
        <f>VLOOKUP(B186,[1]Sheet1!$F$1:$AG$65536,28,0)</f>
        <v>100</v>
      </c>
      <c r="AA186" s="2" t="str">
        <f>VLOOKUP(B186,[1]Sheet1!$F$1:$AH$65536,29,0)</f>
        <v>优秀</v>
      </c>
      <c r="AB186" s="2" t="str">
        <f>VLOOKUP(B186,[1]Sheet1!$F$1:$AI$65536,30,0)</f>
        <v/>
      </c>
      <c r="AC186" s="2" t="str">
        <f>VLOOKUP(B186,[1]Sheet1!$F$1:$AJ$65536,31,0)</f>
        <v/>
      </c>
      <c r="AD186" s="2" t="str">
        <f>VLOOKUP(B186,[1]Sheet1!$F$1:$AL$65536,32,0)</f>
        <v/>
      </c>
      <c r="AE186" s="2" t="str">
        <f>VLOOKUP(B186,[1]Sheet1!$F$1:$AL$65536,33,0)</f>
        <v/>
      </c>
      <c r="AF186" s="2" t="str">
        <f>VLOOKUP(B186,[1]Sheet1!$F$1:$AM$65536,34,0)</f>
        <v>3.46</v>
      </c>
      <c r="AG186" s="2" t="str">
        <f>VLOOKUP(B186,[1]Sheet1!$F$1:$AN$65536,35,0)</f>
        <v>90</v>
      </c>
      <c r="AH186" s="2" t="str">
        <f>VLOOKUP(B186,[1]Sheet1!$F$1:$AO$65536,36,0)</f>
        <v>0</v>
      </c>
      <c r="AI186" s="2" t="str">
        <f>VLOOKUP(B186,[1]Sheet1!$F$1:$AP$65536,37,0)</f>
        <v>优秀</v>
      </c>
      <c r="AJ186" s="2" t="str">
        <f>VLOOKUP(B186,[1]Sheet1!$F$1:$AQ$65536,38,0)</f>
        <v/>
      </c>
      <c r="AK186" s="2" t="str">
        <f>VLOOKUP(B186,[1]Sheet1!$F$1:$AR$65536,39,0)</f>
        <v/>
      </c>
      <c r="AL186" s="2" t="str">
        <f>VLOOKUP(B186,[1]Sheet1!$F$1:$AS$65536,40,0)</f>
        <v/>
      </c>
      <c r="AM186" s="2" t="str">
        <f>VLOOKUP(B186,[1]Sheet1!$F$1:$AT$65536,41,0)</f>
        <v/>
      </c>
      <c r="AN186" s="2" t="str">
        <f>VLOOKUP(B186,[1]Sheet1!$F$1:$AU$65536,42,0)</f>
        <v>2</v>
      </c>
      <c r="AO186" s="2" t="str">
        <f>VLOOKUP(B186,[1]Sheet1!$F$1:$AV$65536,43,0)</f>
        <v>20</v>
      </c>
      <c r="AP186" s="2" t="str">
        <f>VLOOKUP(B186,[1]Sheet1!$F$1:$AW$65536,44,0)</f>
        <v>0</v>
      </c>
      <c r="AQ186" s="2" t="str">
        <f>VLOOKUP(B186,[1]Sheet1!$F$1:$AX$65536,45,0)</f>
        <v>不及格</v>
      </c>
      <c r="AR186" s="2" t="str">
        <f>VLOOKUP(B186,[1]Sheet1!$F$1:$AY$65536,46,0)</f>
        <v>83.2</v>
      </c>
      <c r="AS186" s="2" t="str">
        <f>VLOOKUP(B186,[1]Sheet1!$F$1:$AZ$65536,47,0)</f>
        <v>0</v>
      </c>
      <c r="AT186" s="2" t="str">
        <f>VLOOKUP(B186,[1]Sheet1!$F$1:$BA$65536,48,0)</f>
        <v>83.2</v>
      </c>
      <c r="AU186" s="2" t="str">
        <f>VLOOKUP(B186,[1]Sheet1!$F$1:$BB$65536,49,0)</f>
        <v>良好</v>
      </c>
    </row>
    <row r="187" spans="1:47">
      <c r="A187" s="3"/>
      <c r="B187" s="3" t="s">
        <v>371</v>
      </c>
      <c r="C187" s="2" t="str">
        <f>VLOOKUP(B187,[1]Sheet1!$F$1:$J$65536,5,0)</f>
        <v>165</v>
      </c>
      <c r="D187" s="2" t="str">
        <f>VLOOKUP(B187,[1]Sheet1!$F$1:$K$65536,6,0)</f>
        <v>65.1</v>
      </c>
      <c r="E187" s="2" t="str">
        <f>VLOOKUP(B187,[1]Sheet1!$F$1:$L$65536,7,0)</f>
        <v>4.3</v>
      </c>
      <c r="F187" s="2" t="str">
        <f>VLOOKUP(B187,[1]Sheet1!$F$1:$M$65536,8,0)</f>
        <v>4.4</v>
      </c>
      <c r="G187" s="2" t="str">
        <f>VLOOKUP(B187,[1]Sheet1!$F$1:$N$65536,9,0)</f>
        <v>80</v>
      </c>
      <c r="H187" s="2" t="str">
        <f>VLOOKUP(B187,[1]Sheet1!$F$1:$O$65536,10,0)</f>
        <v>超重</v>
      </c>
      <c r="I187" s="2" t="str">
        <f>VLOOKUP(B187,[1]Sheet1!$F$1:$P$65536,11,0)</f>
        <v>2985</v>
      </c>
      <c r="J187" s="2" t="str">
        <f>VLOOKUP(B187,[1]Sheet1!$F$1:$Q$65536,12,0)</f>
        <v>90</v>
      </c>
      <c r="K187" s="2" t="str">
        <f>VLOOKUP(B187,[1]Sheet1!$F$1:$R$65536,13,0)</f>
        <v>优秀</v>
      </c>
      <c r="L187" s="2" t="str">
        <f>VLOOKUP(B187,[1]Sheet1!$F$1:$S$65536,14,0)</f>
        <v>8.7</v>
      </c>
      <c r="M187" s="2" t="str">
        <f>VLOOKUP(B187,[1]Sheet1!$F$1:$T$65536,15,0)</f>
        <v>80</v>
      </c>
      <c r="N187" s="2" t="str">
        <f>VLOOKUP(B187,[1]Sheet1!$F$1:$U$65536,16,0)</f>
        <v>良好</v>
      </c>
      <c r="O187" s="2" t="str">
        <f>VLOOKUP(B187,[1]Sheet1!$F$1:$V$65536,17,0)</f>
        <v>18.5</v>
      </c>
      <c r="P187" s="2" t="str">
        <f>VLOOKUP(B187,[1]Sheet1!$F$1:$W$65536,18,0)</f>
        <v>85</v>
      </c>
      <c r="Q187" s="2" t="str">
        <f>VLOOKUP(B187,[1]Sheet1!$F$1:$X$65536,19,0)</f>
        <v>良好</v>
      </c>
      <c r="R187" s="2"/>
      <c r="S187" s="2"/>
      <c r="T187" s="2"/>
      <c r="U187" s="2"/>
      <c r="V187" s="2"/>
      <c r="W187" s="2"/>
      <c r="X187" s="2"/>
      <c r="Y187" s="2" t="str">
        <f>VLOOKUP(B187,[1]Sheet1!$F$1:$AF$65536,27,0)</f>
        <v>170</v>
      </c>
      <c r="Z187" s="2" t="str">
        <f>VLOOKUP(B187,[1]Sheet1!$F$1:$AG$65536,28,0)</f>
        <v>76</v>
      </c>
      <c r="AA187" s="2" t="str">
        <f>VLOOKUP(B187,[1]Sheet1!$F$1:$AH$65536,29,0)</f>
        <v>及格</v>
      </c>
      <c r="AB187" s="2" t="str">
        <f>VLOOKUP(B187,[1]Sheet1!$F$1:$AI$65536,30,0)</f>
        <v>3.51</v>
      </c>
      <c r="AC187" s="2" t="str">
        <f>VLOOKUP(B187,[1]Sheet1!$F$1:$AJ$65536,31,0)</f>
        <v>80</v>
      </c>
      <c r="AD187" s="2" t="str">
        <f>VLOOKUP(B187,[1]Sheet1!$F$1:$AL$65536,32,0)</f>
        <v>0</v>
      </c>
      <c r="AE187" s="2" t="str">
        <f>VLOOKUP(B187,[1]Sheet1!$F$1:$AL$65536,33,0)</f>
        <v>良好</v>
      </c>
      <c r="AF187" s="2" t="str">
        <f>VLOOKUP(B187,[1]Sheet1!$F$1:$AM$65536,34,0)</f>
        <v/>
      </c>
      <c r="AG187" s="2" t="str">
        <f>VLOOKUP(B187,[1]Sheet1!$F$1:$AN$65536,35,0)</f>
        <v/>
      </c>
      <c r="AH187" s="2" t="str">
        <f>VLOOKUP(B187,[1]Sheet1!$F$1:$AO$65536,36,0)</f>
        <v/>
      </c>
      <c r="AI187" s="2" t="str">
        <f>VLOOKUP(B187,[1]Sheet1!$F$1:$AP$65536,37,0)</f>
        <v/>
      </c>
      <c r="AJ187" s="2" t="str">
        <f>VLOOKUP(B187,[1]Sheet1!$F$1:$AQ$65536,38,0)</f>
        <v>30</v>
      </c>
      <c r="AK187" s="2" t="str">
        <f>VLOOKUP(B187,[1]Sheet1!$F$1:$AR$65536,39,0)</f>
        <v>68</v>
      </c>
      <c r="AL187" s="2" t="str">
        <f>VLOOKUP(B187,[1]Sheet1!$F$1:$AS$65536,40,0)</f>
        <v>0</v>
      </c>
      <c r="AM187" s="2" t="str">
        <f>VLOOKUP(B187,[1]Sheet1!$F$1:$AT$65536,41,0)</f>
        <v>及格</v>
      </c>
      <c r="AN187" s="2" t="str">
        <f>VLOOKUP(B187,[1]Sheet1!$F$1:$AU$65536,42,0)</f>
        <v/>
      </c>
      <c r="AO187" s="2" t="str">
        <f>VLOOKUP(B187,[1]Sheet1!$F$1:$AV$65536,43,0)</f>
        <v/>
      </c>
      <c r="AP187" s="2" t="str">
        <f>VLOOKUP(B187,[1]Sheet1!$F$1:$AW$65536,44,0)</f>
        <v/>
      </c>
      <c r="AQ187" s="2" t="str">
        <f>VLOOKUP(B187,[1]Sheet1!$F$1:$AX$65536,45,0)</f>
        <v/>
      </c>
      <c r="AR187" s="2" t="str">
        <f>VLOOKUP(B187,[1]Sheet1!$F$1:$AY$65536,46,0)</f>
        <v>80.4</v>
      </c>
      <c r="AS187" s="2" t="str">
        <f>VLOOKUP(B187,[1]Sheet1!$F$1:$AZ$65536,47,0)</f>
        <v>0</v>
      </c>
      <c r="AT187" s="2" t="str">
        <f>VLOOKUP(B187,[1]Sheet1!$F$1:$BA$65536,48,0)</f>
        <v>80.4</v>
      </c>
      <c r="AU187" s="2" t="str">
        <f>VLOOKUP(B187,[1]Sheet1!$F$1:$BB$65536,49,0)</f>
        <v>良好</v>
      </c>
    </row>
    <row r="188" spans="1:47">
      <c r="A188" s="3"/>
      <c r="B188" s="3" t="s">
        <v>372</v>
      </c>
      <c r="C188" s="2" t="str">
        <f>VLOOKUP(B188,[1]Sheet1!$F$1:$J$65536,5,0)</f>
        <v>158</v>
      </c>
      <c r="D188" s="2" t="str">
        <f>VLOOKUP(B188,[1]Sheet1!$F$1:$K$65536,6,0)</f>
        <v>59</v>
      </c>
      <c r="E188" s="2" t="str">
        <f>VLOOKUP(B188,[1]Sheet1!$F$1:$L$65536,7,0)</f>
        <v>4.3</v>
      </c>
      <c r="F188" s="2" t="str">
        <f>VLOOKUP(B188,[1]Sheet1!$F$1:$M$65536,8,0)</f>
        <v>4.4</v>
      </c>
      <c r="G188" s="2" t="str">
        <f>VLOOKUP(B188,[1]Sheet1!$F$1:$N$65536,9,0)</f>
        <v>80</v>
      </c>
      <c r="H188" s="2" t="str">
        <f>VLOOKUP(B188,[1]Sheet1!$F$1:$O$65536,10,0)</f>
        <v>超重</v>
      </c>
      <c r="I188" s="2" t="str">
        <f>VLOOKUP(B188,[1]Sheet1!$F$1:$P$65536,11,0)</f>
        <v>3191</v>
      </c>
      <c r="J188" s="2" t="str">
        <f>VLOOKUP(B188,[1]Sheet1!$F$1:$Q$65536,12,0)</f>
        <v>100</v>
      </c>
      <c r="K188" s="2" t="str">
        <f>VLOOKUP(B188,[1]Sheet1!$F$1:$R$65536,13,0)</f>
        <v>优秀</v>
      </c>
      <c r="L188" s="2" t="str">
        <f>VLOOKUP(B188,[1]Sheet1!$F$1:$S$65536,14,0)</f>
        <v>9.2</v>
      </c>
      <c r="M188" s="2" t="str">
        <f>VLOOKUP(B188,[1]Sheet1!$F$1:$T$65536,15,0)</f>
        <v>74</v>
      </c>
      <c r="N188" s="2" t="str">
        <f>VLOOKUP(B188,[1]Sheet1!$F$1:$U$65536,16,0)</f>
        <v>及格</v>
      </c>
      <c r="O188" s="2" t="str">
        <f>VLOOKUP(B188,[1]Sheet1!$F$1:$V$65536,17,0)</f>
        <v>13</v>
      </c>
      <c r="P188" s="2" t="str">
        <f>VLOOKUP(B188,[1]Sheet1!$F$1:$W$65536,18,0)</f>
        <v>74</v>
      </c>
      <c r="Q188" s="2" t="str">
        <f>VLOOKUP(B188,[1]Sheet1!$F$1:$X$65536,19,0)</f>
        <v>及格</v>
      </c>
      <c r="R188" s="2"/>
      <c r="S188" s="2"/>
      <c r="T188" s="2"/>
      <c r="U188" s="2"/>
      <c r="V188" s="2"/>
      <c r="W188" s="2"/>
      <c r="X188" s="2"/>
      <c r="Y188" s="2" t="str">
        <f>VLOOKUP(B188,[1]Sheet1!$F$1:$AF$65536,27,0)</f>
        <v>170</v>
      </c>
      <c r="Z188" s="2" t="str">
        <f>VLOOKUP(B188,[1]Sheet1!$F$1:$AG$65536,28,0)</f>
        <v>76</v>
      </c>
      <c r="AA188" s="2" t="str">
        <f>VLOOKUP(B188,[1]Sheet1!$F$1:$AH$65536,29,0)</f>
        <v>及格</v>
      </c>
      <c r="AB188" s="2" t="str">
        <f>VLOOKUP(B188,[1]Sheet1!$F$1:$AI$65536,30,0)</f>
        <v>4.16</v>
      </c>
      <c r="AC188" s="2" t="str">
        <f>VLOOKUP(B188,[1]Sheet1!$F$1:$AJ$65536,31,0)</f>
        <v>70</v>
      </c>
      <c r="AD188" s="2" t="str">
        <f>VLOOKUP(B188,[1]Sheet1!$F$1:$AL$65536,32,0)</f>
        <v>0</v>
      </c>
      <c r="AE188" s="2" t="str">
        <f>VLOOKUP(B188,[1]Sheet1!$F$1:$AL$65536,33,0)</f>
        <v>及格</v>
      </c>
      <c r="AF188" s="2" t="str">
        <f>VLOOKUP(B188,[1]Sheet1!$F$1:$AM$65536,34,0)</f>
        <v/>
      </c>
      <c r="AG188" s="2" t="str">
        <f>VLOOKUP(B188,[1]Sheet1!$F$1:$AN$65536,35,0)</f>
        <v/>
      </c>
      <c r="AH188" s="2" t="str">
        <f>VLOOKUP(B188,[1]Sheet1!$F$1:$AO$65536,36,0)</f>
        <v/>
      </c>
      <c r="AI188" s="2" t="str">
        <f>VLOOKUP(B188,[1]Sheet1!$F$1:$AP$65536,37,0)</f>
        <v/>
      </c>
      <c r="AJ188" s="2" t="str">
        <f>VLOOKUP(B188,[1]Sheet1!$F$1:$AQ$65536,38,0)</f>
        <v>40</v>
      </c>
      <c r="AK188" s="2" t="str">
        <f>VLOOKUP(B188,[1]Sheet1!$F$1:$AR$65536,39,0)</f>
        <v>78</v>
      </c>
      <c r="AL188" s="2" t="str">
        <f>VLOOKUP(B188,[1]Sheet1!$F$1:$AS$65536,40,0)</f>
        <v>0</v>
      </c>
      <c r="AM188" s="2" t="str">
        <f>VLOOKUP(B188,[1]Sheet1!$F$1:$AT$65536,41,0)</f>
        <v>及格</v>
      </c>
      <c r="AN188" s="2" t="str">
        <f>VLOOKUP(B188,[1]Sheet1!$F$1:$AU$65536,42,0)</f>
        <v/>
      </c>
      <c r="AO188" s="2" t="str">
        <f>VLOOKUP(B188,[1]Sheet1!$F$1:$AV$65536,43,0)</f>
        <v/>
      </c>
      <c r="AP188" s="2" t="str">
        <f>VLOOKUP(B188,[1]Sheet1!$F$1:$AW$65536,44,0)</f>
        <v/>
      </c>
      <c r="AQ188" s="2" t="str">
        <f>VLOOKUP(B188,[1]Sheet1!$F$1:$AX$65536,45,0)</f>
        <v/>
      </c>
      <c r="AR188" s="2" t="str">
        <f>VLOOKUP(B188,[1]Sheet1!$F$1:$AY$65536,46,0)</f>
        <v>78.6</v>
      </c>
      <c r="AS188" s="2" t="str">
        <f>VLOOKUP(B188,[1]Sheet1!$F$1:$AZ$65536,47,0)</f>
        <v>0</v>
      </c>
      <c r="AT188" s="2" t="str">
        <f>VLOOKUP(B188,[1]Sheet1!$F$1:$BA$65536,48,0)</f>
        <v>78.6</v>
      </c>
      <c r="AU188" s="2" t="str">
        <f>VLOOKUP(B188,[1]Sheet1!$F$1:$BB$65536,49,0)</f>
        <v>及格</v>
      </c>
    </row>
    <row r="189" ht="14.25" spans="2:47">
      <c r="B189" s="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</row>
    <row r="190" ht="14.25" spans="2:47">
      <c r="B190" s="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</row>
    <row r="191" ht="14.25" spans="2:47">
      <c r="B191" s="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</row>
    <row r="192" ht="14.25" spans="2:47">
      <c r="B192" s="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</row>
    <row r="193" ht="14.25" spans="2:47">
      <c r="B193" s="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</row>
    <row r="194" ht="14.25" spans="2:47">
      <c r="B194" s="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</row>
    <row r="195" ht="14.25" spans="2:47">
      <c r="B195" s="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</row>
    <row r="196" ht="14.25" spans="2:47">
      <c r="B196" s="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</row>
    <row r="197" ht="14.25" spans="2:47">
      <c r="B197" s="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</row>
    <row r="198" ht="14.25" spans="2:47">
      <c r="B198" s="9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</row>
  </sheetData>
  <mergeCells count="1">
    <mergeCell ref="A1:O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િ</cp:lastModifiedBy>
  <dcterms:created xsi:type="dcterms:W3CDTF">2024-04-08T05:37:00Z</dcterms:created>
  <dcterms:modified xsi:type="dcterms:W3CDTF">2025-04-15T09:02:25Z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1688F4DF65B4421BB2CAEF0556BD3868_13</vt:lpwstr>
  </property>
  <property fmtid="{D5CDD505-2E9C-101B-9397-08002B2CF9AE}" pid="3" name="KSOProductBuildVer">
    <vt:lpwstr>2052-12.1.0.20784</vt:lpwstr>
  </property>
</Properties>
</file>